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O:\_2020\Dazadi_dati\ML\ML_2020_9M\"/>
    </mc:Choice>
  </mc:AlternateContent>
  <xr:revisionPtr revIDLastSave="0" documentId="13_ncr:1_{27C12BE8-25A5-43BA-8C92-7B533017AAE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Hosp_1_2_D_2020_9M" sheetId="1" r:id="rId1"/>
    <sheet name="Metadati" sheetId="2" r:id="rId2"/>
  </sheets>
  <definedNames>
    <definedName name="_xlnm.Print_Area" localSheetId="1">Metadati!$A$1:$C$34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E53" i="1"/>
  <c r="D53" i="1"/>
  <c r="C53" i="1"/>
  <c r="E33" i="1"/>
  <c r="D33" i="1"/>
  <c r="C33" i="1"/>
  <c r="F50" i="1"/>
  <c r="G50" i="1"/>
  <c r="G53" i="1" l="1"/>
  <c r="F53" i="1"/>
  <c r="C28" i="1"/>
  <c r="C20" i="1"/>
  <c r="C12" i="1"/>
  <c r="C8" i="1"/>
  <c r="C43" i="1"/>
  <c r="C7" i="1" l="1"/>
  <c r="E20" i="1"/>
  <c r="G52" i="1" l="1"/>
  <c r="F52" i="1"/>
  <c r="G51" i="1"/>
  <c r="F51" i="1"/>
  <c r="G49" i="1"/>
  <c r="F49" i="1"/>
  <c r="G48" i="1"/>
  <c r="F48" i="1"/>
  <c r="G47" i="1"/>
  <c r="F47" i="1"/>
  <c r="G46" i="1"/>
  <c r="F46" i="1"/>
  <c r="G45" i="1"/>
  <c r="F45" i="1"/>
  <c r="G44" i="1"/>
  <c r="F44" i="1"/>
  <c r="E43" i="1"/>
  <c r="D43" i="1"/>
  <c r="G40" i="1"/>
  <c r="F40" i="1"/>
  <c r="G41" i="1"/>
  <c r="F41" i="1"/>
  <c r="G42" i="1"/>
  <c r="F42" i="1"/>
  <c r="G55" i="1"/>
  <c r="F55" i="1"/>
  <c r="G54" i="1"/>
  <c r="F54" i="1"/>
  <c r="G38" i="1"/>
  <c r="F38" i="1"/>
  <c r="G37" i="1"/>
  <c r="F37" i="1"/>
  <c r="G36" i="1"/>
  <c r="F36" i="1"/>
  <c r="G35" i="1"/>
  <c r="F35" i="1"/>
  <c r="G34" i="1"/>
  <c r="F34" i="1"/>
  <c r="G32" i="1"/>
  <c r="F32" i="1"/>
  <c r="G30" i="1"/>
  <c r="F30" i="1"/>
  <c r="G31" i="1"/>
  <c r="F31" i="1"/>
  <c r="G29" i="1"/>
  <c r="F29" i="1"/>
  <c r="E28" i="1"/>
  <c r="D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D20" i="1"/>
  <c r="G20" i="1" s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E12" i="1"/>
  <c r="D12" i="1"/>
  <c r="G11" i="1"/>
  <c r="F11" i="1"/>
  <c r="G10" i="1"/>
  <c r="F10" i="1"/>
  <c r="G9" i="1"/>
  <c r="F9" i="1"/>
  <c r="E8" i="1"/>
  <c r="D8" i="1"/>
  <c r="D7" i="1" l="1"/>
  <c r="E7" i="1"/>
  <c r="F39" i="1"/>
  <c r="G43" i="1"/>
  <c r="F28" i="1"/>
  <c r="F33" i="1"/>
  <c r="G8" i="1"/>
  <c r="F8" i="1"/>
  <c r="F12" i="1"/>
  <c r="G33" i="1"/>
  <c r="F43" i="1"/>
  <c r="G12" i="1"/>
  <c r="G28" i="1"/>
  <c r="G39" i="1"/>
  <c r="F7" i="1" l="1"/>
  <c r="G7" i="1"/>
</calcChain>
</file>

<file path=xl/sharedStrings.xml><?xml version="1.0" encoding="utf-8"?>
<sst xmlns="http://schemas.openxmlformats.org/spreadsheetml/2006/main" count="154" uniqueCount="150">
  <si>
    <t>Pamatojums datu apkopošanai-28.08.2018.Ministru kabineta noteikumi nr. 555 "Veselības aprūpes pakalpojumu organizēšanas un samaksas  kārtība"</t>
  </si>
  <si>
    <r>
      <t>Pārskats par  hospitalizācijām 1-2 dienu garumā</t>
    </r>
    <r>
      <rPr>
        <i/>
        <sz val="12"/>
        <rFont val="Times New Roman"/>
        <family val="1"/>
        <charset val="186"/>
      </rPr>
      <t xml:space="preserve"> (pacienti, kuri izrakstīti uz mājām)(neiekļaujot plānveida īslaicīgās ķirurģijas hospitalizāciju gadījumus)</t>
    </r>
  </si>
  <si>
    <t>Ārstniecības iestāde (AI)</t>
  </si>
  <si>
    <t>AI kods</t>
  </si>
  <si>
    <t>Kopējais hospitalizēto pacientu skaits*</t>
  </si>
  <si>
    <t>Hospitalizēto pacientu skaits, kas izrakstīti uz mājām**</t>
  </si>
  <si>
    <t>1-2 dienu hospitalizāciju skaits,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</si>
  <si>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</si>
  <si>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</si>
  <si>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6=5/3*100</t>
  </si>
  <si>
    <t>7=5/4*100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</si>
  <si>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</si>
  <si>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</si>
  <si>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</si>
  <si>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</si>
  <si>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</si>
  <si>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</si>
  <si>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</si>
  <si>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</si>
  <si>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</si>
  <si>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</si>
  <si>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</si>
  <si>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</si>
  <si>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</si>
  <si>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</si>
  <si>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</si>
  <si>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</si>
  <si>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</si>
  <si>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</si>
  <si>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</si>
  <si>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</si>
  <si>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</si>
  <si>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</si>
  <si>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</si>
  <si>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</si>
  <si>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</si>
  <si>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</si>
  <si>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</si>
  <si>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</si>
  <si>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</si>
  <si>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</si>
  <si>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</si>
  <si>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</si>
  <si>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</si>
  <si>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</si>
  <si>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</si>
  <si>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</si>
  <si>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</si>
  <si>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</si>
  <si>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</si>
  <si>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</si>
  <si>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</si>
  <si>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</si>
  <si>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</si>
  <si>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</si>
  <si>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</si>
  <si>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</si>
  <si>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</si>
  <si>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</si>
  <si>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</si>
  <si>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</si>
  <si>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</si>
  <si>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</si>
  <si>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</si>
  <si>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</si>
  <si>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</si>
  <si>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</si>
  <si>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</si>
  <si>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</si>
  <si>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</si>
  <si>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</si>
  <si>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</si>
  <si>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</si>
  <si>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</si>
  <si>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</si>
  <si>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</si>
  <si>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</si>
  <si>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</si>
  <si>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</si>
  <si>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</si>
  <si>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</si>
  <si>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</si>
  <si>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</si>
  <si>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</si>
  <si>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</si>
  <si>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</si>
  <si>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</si>
  <si>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</si>
  <si>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</si>
  <si>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</si>
  <si>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</si>
  <si>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</si>
  <si>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</si>
  <si>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</si>
  <si>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</si>
  <si>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</si>
  <si>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</si>
  <si>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</si>
  <si>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</si>
  <si>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 Hospitalizēto pacientu skaits ar jebkuru izrakstīšanas kustību</t>
  </si>
  <si>
    <t xml:space="preserve">** Hospitalizēto pacientu skaits ar izrakstīšanas kustību "31" (izrakstīts uz mājām) </t>
  </si>
  <si>
    <t>Nosaukums</t>
  </si>
  <si>
    <t>1-2 dienu hospitalizāciju īpatsvars pacientiem, kas izrakstīti uz mājām</t>
  </si>
  <si>
    <t>Definīcija</t>
  </si>
  <si>
    <t>Uz mājām izrakstīto pacientu īpatsvars, kuru ātrēšanai ilgums ir vienāds ar vienu vai divām gultu dienām</t>
  </si>
  <si>
    <t xml:space="preserve">Rādītāja klasifikācija </t>
  </si>
  <si>
    <t>Datu avots</t>
  </si>
  <si>
    <t>-Nacionālā veselības dienesta Stacionāro pakalpojumu datu bāze</t>
  </si>
  <si>
    <t>Aprēķins</t>
  </si>
  <si>
    <t>(1-2 dienu hospitalizāciju skaits pacientiem, kas izrakstīti uz mājām /Hospitalizāciju skaits pacientiem, kas izrakstīti uz mājām) *100</t>
  </si>
  <si>
    <t>Skaitītājs</t>
  </si>
  <si>
    <t>1-2 dienu hospitalizāciju skaits pacientiem, kas izrakstīti uz mājām</t>
  </si>
  <si>
    <t>Saucējs</t>
  </si>
  <si>
    <t>Hospitalizāciju skaits pacientiem, kas izrakstīti uz mājām</t>
  </si>
  <si>
    <t>Iekļaušanas kritēriji</t>
  </si>
  <si>
    <t>- Ārtēšanas ilgums īsākas par trim gultu dienām</t>
  </si>
  <si>
    <t>- Izrakstīts uz mājām (izrakstīšanās kustība 31)</t>
  </si>
  <si>
    <t>- Jāsavelk fiktīvās izrakstīšanas (kustība 39)</t>
  </si>
  <si>
    <t>Izslēgšanas kritēriji</t>
  </si>
  <si>
    <t xml:space="preserve">Neiekļauj plānveida īslaicīgās ķirurģijas hospitalizāciju gadījumus: </t>
  </si>
  <si>
    <t>BP620.1 - Plānveida īslaicīgā ķirurģija. Gastrointestinālās endoskopijas (2.2.1.)</t>
  </si>
  <si>
    <t>BP620.2 - Plānveida īslaicīgā ķirurģija. Ginekoloģija (2.3.2.)</t>
  </si>
  <si>
    <t>BP620.3 - Plānveida īslaicīgā ķirurģija. Invazīvā radioloģija (2.25.10.)</t>
  </si>
  <si>
    <t>BP620.4 - Plānveida īslaicīgā ķirurģija. Oftalmoloģija (2.14.1.)</t>
  </si>
  <si>
    <t>BP620.5 - Plānveida īslaicīgā ķirurģija. Otolaringoloģija (2.16.1.)</t>
  </si>
  <si>
    <t>BP620.6 - Plānveida īslaicīgā ķirurģija. Traumatoloģija, ortopēdija, rokas rekonstruktīvā mikroķirurģija, plastiskā ķirurģija (2.23.2.)</t>
  </si>
  <si>
    <t>BP620.7 - Plānveida īslaicīgā ķirurģija. Uroloģija (2.24.1.)</t>
  </si>
  <si>
    <t>BP620.8 - Plānveida īslaicīgā ķirurģija. Vispārējā ķirurģija (2.10.4.)</t>
  </si>
  <si>
    <t>BP620.9 - Plānveida īslaicīgā ķirurģija. Invazīvā kardioloģija (2.8.4.)</t>
  </si>
  <si>
    <t>Datu pilnīgums</t>
  </si>
  <si>
    <t> 100%</t>
  </si>
  <si>
    <t xml:space="preserve">Datu apkopošanas biežums </t>
  </si>
  <si>
    <t>Mērķa grupa</t>
  </si>
  <si>
    <t> Pacienti, kam stacionārā ārtēšanas ilgums  ir īsāks kā trīs gultu dienas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</si>
  <si>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</si>
  <si>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</si>
  <si>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</si>
  <si>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</si>
  <si>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r>
      <t>Uz personu vērsta aprūpe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Efektivitāte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186"/>
      </rPr>
      <t>Drošība</t>
    </r>
    <r>
      <rPr>
        <sz val="10"/>
        <rFont val="Wingdings"/>
        <charset val="2"/>
      </rPr>
      <t>¨</t>
    </r>
  </si>
  <si>
    <r>
      <t>Labāka veselība un labklājība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Veselības aprūpes resursi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 xml:space="preserve">Pārvaldība, vadība </t>
    </r>
    <r>
      <rPr>
        <sz val="10"/>
        <rFont val="Wingdings"/>
        <charset val="2"/>
      </rPr>
      <t>¨</t>
    </r>
    <r>
      <rPr>
        <sz val="10"/>
        <rFont val="Calibri"/>
        <family val="2"/>
        <charset val="186"/>
        <scheme val="minor"/>
      </rPr>
      <t> </t>
    </r>
  </si>
  <si>
    <r>
      <t>Katru dienu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nedēļā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mēnesī</t>
    </r>
    <r>
      <rPr>
        <sz val="10"/>
        <color rgb="FF000000"/>
        <rFont val="Wingdings"/>
        <charset val="2"/>
      </rPr>
      <t>¨</t>
    </r>
  </si>
  <si>
    <r>
      <t>Reizi ceturksnī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Reizi pusgadā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gadā</t>
    </r>
    <r>
      <rPr>
        <sz val="10"/>
        <color rgb="FF000000"/>
        <rFont val="Wingdings"/>
        <charset val="2"/>
      </rPr>
      <t>¨</t>
    </r>
  </si>
  <si>
    <r>
      <t>Nacionāla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Reģionāla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 xml:space="preserve"> Ārstniecības iestāžu līmenī</t>
    </r>
    <r>
      <rPr>
        <sz val="10"/>
        <color rgb="FF000000"/>
        <rFont val="Wingdings"/>
        <charset val="2"/>
      </rPr>
      <t>þ</t>
    </r>
  </si>
  <si>
    <r>
      <t>NVD mājaslapa</t>
    </r>
    <r>
      <rPr>
        <sz val="10"/>
        <color rgb="FF000000"/>
        <rFont val="Wingdings"/>
        <charset val="2"/>
      </rPr>
      <t>þ</t>
    </r>
  </si>
  <si>
    <r>
      <t>SPKC mājaslapa</t>
    </r>
    <r>
      <rPr>
        <sz val="10"/>
        <color rgb="FF000000"/>
        <rFont val="Wingdings"/>
        <charset val="2"/>
      </rPr>
      <t>¨</t>
    </r>
  </si>
  <si>
    <r>
      <t>Latvijas veselības aprūpes statistikas gadagrāmata</t>
    </r>
    <r>
      <rPr>
        <sz val="10"/>
        <color rgb="FF000000"/>
        <rFont val="Wingdings"/>
        <charset val="2"/>
      </rPr>
      <t>¨</t>
    </r>
  </si>
  <si>
    <r>
      <t>Nav publiski pieejams</t>
    </r>
    <r>
      <rPr>
        <sz val="10"/>
        <color rgb="FF000000"/>
        <rFont val="Wingdings"/>
        <charset val="2"/>
      </rPr>
      <t>¨</t>
    </r>
  </si>
  <si>
    <t>Pārējās slimnīcas</t>
  </si>
  <si>
    <t>Pārskata periods: 2020. gada janvāris - septembris</t>
  </si>
  <si>
    <t>Atskaite ietver stacionārās kartes apmaksājamā statusā, ar izrakstīšanas datumu no 1.janvāra līdz 30.septembris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</si>
</sst>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Wingdings"/>
      <charset val="2"/>
    </font>
    <font>
      <sz val="10"/>
      <name val="Calibri"/>
      <family val="2"/>
      <charset val="186"/>
      <scheme val="minor"/>
    </font>
    <font>
      <sz val="10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/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9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4" fillId="0" borderId="0" xfId="3" applyFont="1"/>
    <xf numFmtId="0" fontId="8" fillId="2" borderId="13" xfId="5" applyFont="1" applyFill="1" applyBorder="1"/>
    <xf numFmtId="0" fontId="8" fillId="2" borderId="14" xfId="5" applyFont="1" applyFill="1" applyBorder="1" applyAlignment="1"/>
    <xf numFmtId="3" fontId="15" fillId="2" borderId="15" xfId="4" applyNumberFormat="1" applyFont="1" applyFill="1" applyBorder="1"/>
    <xf numFmtId="9" fontId="15" fillId="2" borderId="16" xfId="6" applyFont="1" applyFill="1" applyBorder="1"/>
    <xf numFmtId="9" fontId="15" fillId="2" borderId="14" xfId="6" applyFont="1" applyFill="1" applyBorder="1"/>
    <xf numFmtId="0" fontId="8" fillId="0" borderId="0" xfId="3" applyFont="1" applyFill="1"/>
    <xf numFmtId="0" fontId="8" fillId="3" borderId="5" xfId="5" applyFont="1" applyFill="1" applyBorder="1" applyAlignment="1">
      <alignment horizontal="left" indent="1"/>
    </xf>
    <xf numFmtId="0" fontId="8" fillId="3" borderId="6" xfId="5" applyFont="1" applyFill="1" applyBorder="1" applyAlignment="1"/>
    <xf numFmtId="3" fontId="15" fillId="3" borderId="7" xfId="4" applyNumberFormat="1" applyFont="1" applyFill="1" applyBorder="1"/>
    <xf numFmtId="9" fontId="15" fillId="3" borderId="8" xfId="6" applyFont="1" applyFill="1" applyBorder="1"/>
    <xf numFmtId="9" fontId="15" fillId="3" borderId="6" xfId="6" applyFont="1" applyFill="1" applyBorder="1"/>
    <xf numFmtId="0" fontId="16" fillId="0" borderId="17" xfId="5" applyFont="1" applyBorder="1" applyAlignment="1">
      <alignment horizontal="left" indent="2"/>
    </xf>
    <xf numFmtId="0" fontId="16" fillId="0" borderId="18" xfId="5" applyFont="1" applyBorder="1" applyAlignment="1"/>
    <xf numFmtId="3" fontId="4" fillId="0" borderId="4" xfId="4" applyNumberFormat="1" applyFont="1" applyFill="1" applyBorder="1"/>
    <xf numFmtId="3" fontId="4" fillId="0" borderId="1" xfId="4" applyNumberFormat="1" applyFont="1" applyFill="1" applyBorder="1"/>
    <xf numFmtId="9" fontId="4" fillId="0" borderId="1" xfId="6" applyFont="1" applyFill="1" applyBorder="1"/>
    <xf numFmtId="9" fontId="4" fillId="0" borderId="18" xfId="6" applyFont="1" applyFill="1" applyBorder="1"/>
    <xf numFmtId="0" fontId="16" fillId="0" borderId="19" xfId="5" applyFont="1" applyBorder="1" applyAlignment="1">
      <alignment horizontal="left" indent="2"/>
    </xf>
    <xf numFmtId="0" fontId="16" fillId="0" borderId="20" xfId="5" applyFont="1" applyBorder="1" applyAlignment="1"/>
    <xf numFmtId="3" fontId="15" fillId="3" borderId="5" xfId="4" applyNumberFormat="1" applyFont="1" applyFill="1" applyBorder="1"/>
    <xf numFmtId="3" fontId="4" fillId="0" borderId="17" xfId="4" applyNumberFormat="1" applyFont="1" applyFill="1" applyBorder="1"/>
    <xf numFmtId="3" fontId="4" fillId="0" borderId="19" xfId="4" applyNumberFormat="1" applyFont="1" applyFill="1" applyBorder="1"/>
    <xf numFmtId="3" fontId="4" fillId="0" borderId="21" xfId="4" applyNumberFormat="1" applyFont="1" applyFill="1" applyBorder="1"/>
    <xf numFmtId="9" fontId="4" fillId="0" borderId="21" xfId="6" applyFont="1" applyFill="1" applyBorder="1"/>
    <xf numFmtId="9" fontId="4" fillId="0" borderId="20" xfId="6" applyFont="1" applyFill="1" applyBorder="1"/>
    <xf numFmtId="0" fontId="4" fillId="0" borderId="0" xfId="4" applyFont="1"/>
    <xf numFmtId="0" fontId="3" fillId="0" borderId="0" xfId="3" applyFont="1"/>
    <xf numFmtId="0" fontId="18" fillId="0" borderId="22" xfId="7" applyFont="1" applyBorder="1" applyAlignment="1">
      <alignment vertical="center"/>
    </xf>
    <xf numFmtId="0" fontId="20" fillId="0" borderId="0" xfId="8" applyFont="1"/>
    <xf numFmtId="0" fontId="18" fillId="0" borderId="23" xfId="7" applyFont="1" applyBorder="1" applyAlignment="1">
      <alignment vertical="center"/>
    </xf>
    <xf numFmtId="0" fontId="21" fillId="0" borderId="23" xfId="7" applyFont="1" applyBorder="1" applyAlignment="1">
      <alignment vertical="center"/>
    </xf>
    <xf numFmtId="0" fontId="14" fillId="0" borderId="23" xfId="7" applyFont="1" applyBorder="1" applyAlignment="1">
      <alignment vertical="center"/>
    </xf>
    <xf numFmtId="0" fontId="20" fillId="0" borderId="23" xfId="0" applyFont="1" applyBorder="1" applyAlignment="1">
      <alignment horizontal="left" indent="2"/>
    </xf>
    <xf numFmtId="0" fontId="18" fillId="0" borderId="24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19" fillId="0" borderId="12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0" fontId="16" fillId="0" borderId="9" xfId="5" applyFont="1" applyBorder="1" applyAlignment="1">
      <alignment horizontal="left" indent="2"/>
    </xf>
    <xf numFmtId="0" fontId="16" fillId="0" borderId="10" xfId="5" applyFont="1" applyBorder="1" applyAlignment="1"/>
    <xf numFmtId="3" fontId="4" fillId="0" borderId="25" xfId="4" applyNumberFormat="1" applyFont="1" applyFill="1" applyBorder="1"/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23" xfId="7" applyFont="1" applyBorder="1" applyAlignment="1">
      <alignment vertical="center"/>
    </xf>
    <xf numFmtId="0" fontId="18" fillId="0" borderId="24" xfId="7" applyFont="1" applyBorder="1" applyAlignment="1">
      <alignment vertical="center"/>
    </xf>
    <xf numFmtId="0" fontId="18" fillId="0" borderId="23" xfId="7" applyFont="1" applyBorder="1" applyAlignment="1">
      <alignment horizontal="left" vertical="center"/>
    </xf>
  </cellXfs>
  <cellStyles count="11">
    <cellStyle name="Comma 2" xfId="10" xr:uid="{00000000-0005-0000-0000-000000000000}"/>
    <cellStyle name="Normal" xfId="0" builtinId="0"/>
    <cellStyle name="Normal 2" xfId="5" xr:uid="{00000000-0005-0000-0000-000002000000}"/>
    <cellStyle name="Normal 2 2" xfId="4" xr:uid="{00000000-0005-0000-0000-000003000000}"/>
    <cellStyle name="Normal 2 3" xfId="8" xr:uid="{00000000-0005-0000-0000-000004000000}"/>
    <cellStyle name="Normal 3" xfId="7" xr:uid="{00000000-0005-0000-0000-000005000000}"/>
    <cellStyle name="Normal 5" xfId="2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  <cellStyle name="Percent 2" xfId="6" xr:uid="{00000000-0005-0000-0000-000009000000}"/>
    <cellStyle name="Percent 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114868</xdr:colOff>
      <xdr:row>0</xdr:row>
      <xdr:rowOff>1</xdr:rowOff>
    </xdr:from>
    <xdr:to>
      <xdr:col>3</xdr:col>
      <xdr:colOff>25400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3" y="1"/>
          <a:ext cx="1767907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85" zoomScaleNormal="85" workbookViewId="0">
      <selection activeCell="K5" sqref="K5"/>
    </sheetView>
  </sheetViews>
  <sheetFormatPr defaultRowHeight="15.6" x14ac:dyDescent="0.3"/>
  <cols>
    <col min="1" max="1" width="50.6640625" style="42" customWidth="1"/>
    <col min="2" max="2" width="11.33203125" style="42" customWidth="1"/>
    <col min="3" max="3" width="16.5546875" style="42" customWidth="1"/>
    <col min="4" max="4" width="15.44140625" style="42" customWidth="1"/>
    <col min="5" max="7" width="14.109375" style="42" customWidth="1"/>
    <col min="8" max="145" width="9.109375" style="42"/>
    <col min="146" max="146" width="47.44140625" style="42" customWidth="1"/>
    <col min="147" max="147" width="11.33203125" style="42" customWidth="1"/>
    <col min="148" max="148" width="16.5546875" style="42" customWidth="1"/>
    <col min="149" max="149" width="15.44140625" style="42" customWidth="1"/>
    <col min="150" max="152" width="14.109375" style="42" customWidth="1"/>
    <col min="153" max="401" width="9.109375" style="42"/>
    <col min="402" max="402" width="47.44140625" style="42" customWidth="1"/>
    <col min="403" max="403" width="11.33203125" style="42" customWidth="1"/>
    <col min="404" max="404" width="16.5546875" style="42" customWidth="1"/>
    <col min="405" max="405" width="15.44140625" style="42" customWidth="1"/>
    <col min="406" max="408" width="14.109375" style="42" customWidth="1"/>
    <col min="409" max="657" width="9.109375" style="42"/>
    <col min="658" max="658" width="47.44140625" style="42" customWidth="1"/>
    <col min="659" max="659" width="11.33203125" style="42" customWidth="1"/>
    <col min="660" max="660" width="16.5546875" style="42" customWidth="1"/>
    <col min="661" max="661" width="15.44140625" style="42" customWidth="1"/>
    <col min="662" max="664" width="14.109375" style="42" customWidth="1"/>
    <col min="665" max="913" width="9.109375" style="42"/>
    <col min="914" max="914" width="47.44140625" style="42" customWidth="1"/>
    <col min="915" max="915" width="11.33203125" style="42" customWidth="1"/>
    <col min="916" max="916" width="16.5546875" style="42" customWidth="1"/>
    <col min="917" max="917" width="15.44140625" style="42" customWidth="1"/>
    <col min="918" max="920" width="14.109375" style="42" customWidth="1"/>
    <col min="921" max="1169" width="9.109375" style="42"/>
    <col min="1170" max="1170" width="47.44140625" style="42" customWidth="1"/>
    <col min="1171" max="1171" width="11.33203125" style="42" customWidth="1"/>
    <col min="1172" max="1172" width="16.5546875" style="42" customWidth="1"/>
    <col min="1173" max="1173" width="15.44140625" style="42" customWidth="1"/>
    <col min="1174" max="1176" width="14.109375" style="42" customWidth="1"/>
    <col min="1177" max="1425" width="9.109375" style="42"/>
    <col min="1426" max="1426" width="47.44140625" style="42" customWidth="1"/>
    <col min="1427" max="1427" width="11.33203125" style="42" customWidth="1"/>
    <col min="1428" max="1428" width="16.5546875" style="42" customWidth="1"/>
    <col min="1429" max="1429" width="15.44140625" style="42" customWidth="1"/>
    <col min="1430" max="1432" width="14.109375" style="42" customWidth="1"/>
    <col min="1433" max="1681" width="9.109375" style="42"/>
    <col min="1682" max="1682" width="47.44140625" style="42" customWidth="1"/>
    <col min="1683" max="1683" width="11.33203125" style="42" customWidth="1"/>
    <col min="1684" max="1684" width="16.5546875" style="42" customWidth="1"/>
    <col min="1685" max="1685" width="15.44140625" style="42" customWidth="1"/>
    <col min="1686" max="1688" width="14.109375" style="42" customWidth="1"/>
    <col min="1689" max="1937" width="9.109375" style="42"/>
    <col min="1938" max="1938" width="47.44140625" style="42" customWidth="1"/>
    <col min="1939" max="1939" width="11.33203125" style="42" customWidth="1"/>
    <col min="1940" max="1940" width="16.5546875" style="42" customWidth="1"/>
    <col min="1941" max="1941" width="15.44140625" style="42" customWidth="1"/>
    <col min="1942" max="1944" width="14.109375" style="42" customWidth="1"/>
    <col min="1945" max="2193" width="9.109375" style="42"/>
    <col min="2194" max="2194" width="47.44140625" style="42" customWidth="1"/>
    <col min="2195" max="2195" width="11.33203125" style="42" customWidth="1"/>
    <col min="2196" max="2196" width="16.5546875" style="42" customWidth="1"/>
    <col min="2197" max="2197" width="15.44140625" style="42" customWidth="1"/>
    <col min="2198" max="2200" width="14.109375" style="42" customWidth="1"/>
    <col min="2201" max="2449" width="9.109375" style="42"/>
    <col min="2450" max="2450" width="47.44140625" style="42" customWidth="1"/>
    <col min="2451" max="2451" width="11.33203125" style="42" customWidth="1"/>
    <col min="2452" max="2452" width="16.5546875" style="42" customWidth="1"/>
    <col min="2453" max="2453" width="15.44140625" style="42" customWidth="1"/>
    <col min="2454" max="2456" width="14.109375" style="42" customWidth="1"/>
    <col min="2457" max="2705" width="9.109375" style="42"/>
    <col min="2706" max="2706" width="47.44140625" style="42" customWidth="1"/>
    <col min="2707" max="2707" width="11.33203125" style="42" customWidth="1"/>
    <col min="2708" max="2708" width="16.5546875" style="42" customWidth="1"/>
    <col min="2709" max="2709" width="15.44140625" style="42" customWidth="1"/>
    <col min="2710" max="2712" width="14.109375" style="42" customWidth="1"/>
    <col min="2713" max="2961" width="9.109375" style="42"/>
    <col min="2962" max="2962" width="47.44140625" style="42" customWidth="1"/>
    <col min="2963" max="2963" width="11.33203125" style="42" customWidth="1"/>
    <col min="2964" max="2964" width="16.5546875" style="42" customWidth="1"/>
    <col min="2965" max="2965" width="15.44140625" style="42" customWidth="1"/>
    <col min="2966" max="2968" width="14.109375" style="42" customWidth="1"/>
    <col min="2969" max="3217" width="9.109375" style="42"/>
    <col min="3218" max="3218" width="47.44140625" style="42" customWidth="1"/>
    <col min="3219" max="3219" width="11.33203125" style="42" customWidth="1"/>
    <col min="3220" max="3220" width="16.5546875" style="42" customWidth="1"/>
    <col min="3221" max="3221" width="15.44140625" style="42" customWidth="1"/>
    <col min="3222" max="3224" width="14.109375" style="42" customWidth="1"/>
    <col min="3225" max="3473" width="9.109375" style="42"/>
    <col min="3474" max="3474" width="47.44140625" style="42" customWidth="1"/>
    <col min="3475" max="3475" width="11.33203125" style="42" customWidth="1"/>
    <col min="3476" max="3476" width="16.5546875" style="42" customWidth="1"/>
    <col min="3477" max="3477" width="15.44140625" style="42" customWidth="1"/>
    <col min="3478" max="3480" width="14.109375" style="42" customWidth="1"/>
    <col min="3481" max="3729" width="9.109375" style="42"/>
    <col min="3730" max="3730" width="47.44140625" style="42" customWidth="1"/>
    <col min="3731" max="3731" width="11.33203125" style="42" customWidth="1"/>
    <col min="3732" max="3732" width="16.5546875" style="42" customWidth="1"/>
    <col min="3733" max="3733" width="15.44140625" style="42" customWidth="1"/>
    <col min="3734" max="3736" width="14.109375" style="42" customWidth="1"/>
    <col min="3737" max="3985" width="9.109375" style="42"/>
    <col min="3986" max="3986" width="47.44140625" style="42" customWidth="1"/>
    <col min="3987" max="3987" width="11.33203125" style="42" customWidth="1"/>
    <col min="3988" max="3988" width="16.5546875" style="42" customWidth="1"/>
    <col min="3989" max="3989" width="15.44140625" style="42" customWidth="1"/>
    <col min="3990" max="3992" width="14.109375" style="42" customWidth="1"/>
    <col min="3993" max="4241" width="9.109375" style="42"/>
    <col min="4242" max="4242" width="47.44140625" style="42" customWidth="1"/>
    <col min="4243" max="4243" width="11.33203125" style="42" customWidth="1"/>
    <col min="4244" max="4244" width="16.5546875" style="42" customWidth="1"/>
    <col min="4245" max="4245" width="15.44140625" style="42" customWidth="1"/>
    <col min="4246" max="4248" width="14.109375" style="42" customWidth="1"/>
    <col min="4249" max="4497" width="9.109375" style="42"/>
    <col min="4498" max="4498" width="47.44140625" style="42" customWidth="1"/>
    <col min="4499" max="4499" width="11.33203125" style="42" customWidth="1"/>
    <col min="4500" max="4500" width="16.5546875" style="42" customWidth="1"/>
    <col min="4501" max="4501" width="15.44140625" style="42" customWidth="1"/>
    <col min="4502" max="4504" width="14.109375" style="42" customWidth="1"/>
    <col min="4505" max="4753" width="9.109375" style="42"/>
    <col min="4754" max="4754" width="47.44140625" style="42" customWidth="1"/>
    <col min="4755" max="4755" width="11.33203125" style="42" customWidth="1"/>
    <col min="4756" max="4756" width="16.5546875" style="42" customWidth="1"/>
    <col min="4757" max="4757" width="15.44140625" style="42" customWidth="1"/>
    <col min="4758" max="4760" width="14.109375" style="42" customWidth="1"/>
    <col min="4761" max="5009" width="9.109375" style="42"/>
    <col min="5010" max="5010" width="47.44140625" style="42" customWidth="1"/>
    <col min="5011" max="5011" width="11.33203125" style="42" customWidth="1"/>
    <col min="5012" max="5012" width="16.5546875" style="42" customWidth="1"/>
    <col min="5013" max="5013" width="15.44140625" style="42" customWidth="1"/>
    <col min="5014" max="5016" width="14.109375" style="42" customWidth="1"/>
    <col min="5017" max="5265" width="9.109375" style="42"/>
    <col min="5266" max="5266" width="47.44140625" style="42" customWidth="1"/>
    <col min="5267" max="5267" width="11.33203125" style="42" customWidth="1"/>
    <col min="5268" max="5268" width="16.5546875" style="42" customWidth="1"/>
    <col min="5269" max="5269" width="15.44140625" style="42" customWidth="1"/>
    <col min="5270" max="5272" width="14.109375" style="42" customWidth="1"/>
    <col min="5273" max="5521" width="9.109375" style="42"/>
    <col min="5522" max="5522" width="47.44140625" style="42" customWidth="1"/>
    <col min="5523" max="5523" width="11.33203125" style="42" customWidth="1"/>
    <col min="5524" max="5524" width="16.5546875" style="42" customWidth="1"/>
    <col min="5525" max="5525" width="15.44140625" style="42" customWidth="1"/>
    <col min="5526" max="5528" width="14.109375" style="42" customWidth="1"/>
    <col min="5529" max="5777" width="9.109375" style="42"/>
    <col min="5778" max="5778" width="47.44140625" style="42" customWidth="1"/>
    <col min="5779" max="5779" width="11.33203125" style="42" customWidth="1"/>
    <col min="5780" max="5780" width="16.5546875" style="42" customWidth="1"/>
    <col min="5781" max="5781" width="15.44140625" style="42" customWidth="1"/>
    <col min="5782" max="5784" width="14.109375" style="42" customWidth="1"/>
    <col min="5785" max="6033" width="9.109375" style="42"/>
    <col min="6034" max="6034" width="47.44140625" style="42" customWidth="1"/>
    <col min="6035" max="6035" width="11.33203125" style="42" customWidth="1"/>
    <col min="6036" max="6036" width="16.5546875" style="42" customWidth="1"/>
    <col min="6037" max="6037" width="15.44140625" style="42" customWidth="1"/>
    <col min="6038" max="6040" width="14.109375" style="42" customWidth="1"/>
    <col min="6041" max="6289" width="9.109375" style="42"/>
    <col min="6290" max="6290" width="47.44140625" style="42" customWidth="1"/>
    <col min="6291" max="6291" width="11.33203125" style="42" customWidth="1"/>
    <col min="6292" max="6292" width="16.5546875" style="42" customWidth="1"/>
    <col min="6293" max="6293" width="15.44140625" style="42" customWidth="1"/>
    <col min="6294" max="6296" width="14.109375" style="42" customWidth="1"/>
    <col min="6297" max="6545" width="9.109375" style="42"/>
    <col min="6546" max="6546" width="47.44140625" style="42" customWidth="1"/>
    <col min="6547" max="6547" width="11.33203125" style="42" customWidth="1"/>
    <col min="6548" max="6548" width="16.5546875" style="42" customWidth="1"/>
    <col min="6549" max="6549" width="15.44140625" style="42" customWidth="1"/>
    <col min="6550" max="6552" width="14.109375" style="42" customWidth="1"/>
    <col min="6553" max="6801" width="9.109375" style="42"/>
    <col min="6802" max="6802" width="47.44140625" style="42" customWidth="1"/>
    <col min="6803" max="6803" width="11.33203125" style="42" customWidth="1"/>
    <col min="6804" max="6804" width="16.5546875" style="42" customWidth="1"/>
    <col min="6805" max="6805" width="15.44140625" style="42" customWidth="1"/>
    <col min="6806" max="6808" width="14.109375" style="42" customWidth="1"/>
    <col min="6809" max="7057" width="9.109375" style="42"/>
    <col min="7058" max="7058" width="47.44140625" style="42" customWidth="1"/>
    <col min="7059" max="7059" width="11.33203125" style="42" customWidth="1"/>
    <col min="7060" max="7060" width="16.5546875" style="42" customWidth="1"/>
    <col min="7061" max="7061" width="15.44140625" style="42" customWidth="1"/>
    <col min="7062" max="7064" width="14.109375" style="42" customWidth="1"/>
    <col min="7065" max="7313" width="9.109375" style="42"/>
    <col min="7314" max="7314" width="47.44140625" style="42" customWidth="1"/>
    <col min="7315" max="7315" width="11.33203125" style="42" customWidth="1"/>
    <col min="7316" max="7316" width="16.5546875" style="42" customWidth="1"/>
    <col min="7317" max="7317" width="15.44140625" style="42" customWidth="1"/>
    <col min="7318" max="7320" width="14.109375" style="42" customWidth="1"/>
    <col min="7321" max="7569" width="9.109375" style="42"/>
    <col min="7570" max="7570" width="47.44140625" style="42" customWidth="1"/>
    <col min="7571" max="7571" width="11.33203125" style="42" customWidth="1"/>
    <col min="7572" max="7572" width="16.5546875" style="42" customWidth="1"/>
    <col min="7573" max="7573" width="15.44140625" style="42" customWidth="1"/>
    <col min="7574" max="7576" width="14.109375" style="42" customWidth="1"/>
    <col min="7577" max="7825" width="9.109375" style="42"/>
    <col min="7826" max="7826" width="47.44140625" style="42" customWidth="1"/>
    <col min="7827" max="7827" width="11.33203125" style="42" customWidth="1"/>
    <col min="7828" max="7828" width="16.5546875" style="42" customWidth="1"/>
    <col min="7829" max="7829" width="15.44140625" style="42" customWidth="1"/>
    <col min="7830" max="7832" width="14.109375" style="42" customWidth="1"/>
    <col min="7833" max="8081" width="9.109375" style="42"/>
    <col min="8082" max="8082" width="47.44140625" style="42" customWidth="1"/>
    <col min="8083" max="8083" width="11.33203125" style="42" customWidth="1"/>
    <col min="8084" max="8084" width="16.5546875" style="42" customWidth="1"/>
    <col min="8085" max="8085" width="15.44140625" style="42" customWidth="1"/>
    <col min="8086" max="8088" width="14.109375" style="42" customWidth="1"/>
    <col min="8089" max="8337" width="9.109375" style="42"/>
    <col min="8338" max="8338" width="47.44140625" style="42" customWidth="1"/>
    <col min="8339" max="8339" width="11.33203125" style="42" customWidth="1"/>
    <col min="8340" max="8340" width="16.5546875" style="42" customWidth="1"/>
    <col min="8341" max="8341" width="15.44140625" style="42" customWidth="1"/>
    <col min="8342" max="8344" width="14.109375" style="42" customWidth="1"/>
    <col min="8345" max="8593" width="9.109375" style="42"/>
    <col min="8594" max="8594" width="47.44140625" style="42" customWidth="1"/>
    <col min="8595" max="8595" width="11.33203125" style="42" customWidth="1"/>
    <col min="8596" max="8596" width="16.5546875" style="42" customWidth="1"/>
    <col min="8597" max="8597" width="15.44140625" style="42" customWidth="1"/>
    <col min="8598" max="8600" width="14.109375" style="42" customWidth="1"/>
    <col min="8601" max="8849" width="9.109375" style="42"/>
    <col min="8850" max="8850" width="47.44140625" style="42" customWidth="1"/>
    <col min="8851" max="8851" width="11.33203125" style="42" customWidth="1"/>
    <col min="8852" max="8852" width="16.5546875" style="42" customWidth="1"/>
    <col min="8853" max="8853" width="15.44140625" style="42" customWidth="1"/>
    <col min="8854" max="8856" width="14.109375" style="42" customWidth="1"/>
    <col min="8857" max="9105" width="9.109375" style="42"/>
    <col min="9106" max="9106" width="47.44140625" style="42" customWidth="1"/>
    <col min="9107" max="9107" width="11.33203125" style="42" customWidth="1"/>
    <col min="9108" max="9108" width="16.5546875" style="42" customWidth="1"/>
    <col min="9109" max="9109" width="15.44140625" style="42" customWidth="1"/>
    <col min="9110" max="9112" width="14.109375" style="42" customWidth="1"/>
    <col min="9113" max="9361" width="9.109375" style="42"/>
    <col min="9362" max="9362" width="47.44140625" style="42" customWidth="1"/>
    <col min="9363" max="9363" width="11.33203125" style="42" customWidth="1"/>
    <col min="9364" max="9364" width="16.5546875" style="42" customWidth="1"/>
    <col min="9365" max="9365" width="15.44140625" style="42" customWidth="1"/>
    <col min="9366" max="9368" width="14.109375" style="42" customWidth="1"/>
    <col min="9369" max="9617" width="9.109375" style="42"/>
    <col min="9618" max="9618" width="47.44140625" style="42" customWidth="1"/>
    <col min="9619" max="9619" width="11.33203125" style="42" customWidth="1"/>
    <col min="9620" max="9620" width="16.5546875" style="42" customWidth="1"/>
    <col min="9621" max="9621" width="15.44140625" style="42" customWidth="1"/>
    <col min="9622" max="9624" width="14.109375" style="42" customWidth="1"/>
    <col min="9625" max="9873" width="9.109375" style="42"/>
    <col min="9874" max="9874" width="47.44140625" style="42" customWidth="1"/>
    <col min="9875" max="9875" width="11.33203125" style="42" customWidth="1"/>
    <col min="9876" max="9876" width="16.5546875" style="42" customWidth="1"/>
    <col min="9877" max="9877" width="15.44140625" style="42" customWidth="1"/>
    <col min="9878" max="9880" width="14.109375" style="42" customWidth="1"/>
    <col min="9881" max="10129" width="9.109375" style="42"/>
    <col min="10130" max="10130" width="47.44140625" style="42" customWidth="1"/>
    <col min="10131" max="10131" width="11.33203125" style="42" customWidth="1"/>
    <col min="10132" max="10132" width="16.5546875" style="42" customWidth="1"/>
    <col min="10133" max="10133" width="15.44140625" style="42" customWidth="1"/>
    <col min="10134" max="10136" width="14.109375" style="42" customWidth="1"/>
    <col min="10137" max="10385" width="9.109375" style="42"/>
    <col min="10386" max="10386" width="47.44140625" style="42" customWidth="1"/>
    <col min="10387" max="10387" width="11.33203125" style="42" customWidth="1"/>
    <col min="10388" max="10388" width="16.5546875" style="42" customWidth="1"/>
    <col min="10389" max="10389" width="15.44140625" style="42" customWidth="1"/>
    <col min="10390" max="10392" width="14.109375" style="42" customWidth="1"/>
    <col min="10393" max="10641" width="9.109375" style="42"/>
    <col min="10642" max="10642" width="47.44140625" style="42" customWidth="1"/>
    <col min="10643" max="10643" width="11.33203125" style="42" customWidth="1"/>
    <col min="10644" max="10644" width="16.5546875" style="42" customWidth="1"/>
    <col min="10645" max="10645" width="15.44140625" style="42" customWidth="1"/>
    <col min="10646" max="10648" width="14.109375" style="42" customWidth="1"/>
    <col min="10649" max="10897" width="9.109375" style="42"/>
    <col min="10898" max="10898" width="47.44140625" style="42" customWidth="1"/>
    <col min="10899" max="10899" width="11.33203125" style="42" customWidth="1"/>
    <col min="10900" max="10900" width="16.5546875" style="42" customWidth="1"/>
    <col min="10901" max="10901" width="15.44140625" style="42" customWidth="1"/>
    <col min="10902" max="10904" width="14.109375" style="42" customWidth="1"/>
    <col min="10905" max="11153" width="9.109375" style="42"/>
    <col min="11154" max="11154" width="47.44140625" style="42" customWidth="1"/>
    <col min="11155" max="11155" width="11.33203125" style="42" customWidth="1"/>
    <col min="11156" max="11156" width="16.5546875" style="42" customWidth="1"/>
    <col min="11157" max="11157" width="15.44140625" style="42" customWidth="1"/>
    <col min="11158" max="11160" width="14.109375" style="42" customWidth="1"/>
    <col min="11161" max="11409" width="9.109375" style="42"/>
    <col min="11410" max="11410" width="47.44140625" style="42" customWidth="1"/>
    <col min="11411" max="11411" width="11.33203125" style="42" customWidth="1"/>
    <col min="11412" max="11412" width="16.5546875" style="42" customWidth="1"/>
    <col min="11413" max="11413" width="15.44140625" style="42" customWidth="1"/>
    <col min="11414" max="11416" width="14.109375" style="42" customWidth="1"/>
    <col min="11417" max="11665" width="9.109375" style="42"/>
    <col min="11666" max="11666" width="47.44140625" style="42" customWidth="1"/>
    <col min="11667" max="11667" width="11.33203125" style="42" customWidth="1"/>
    <col min="11668" max="11668" width="16.5546875" style="42" customWidth="1"/>
    <col min="11669" max="11669" width="15.44140625" style="42" customWidth="1"/>
    <col min="11670" max="11672" width="14.109375" style="42" customWidth="1"/>
    <col min="11673" max="11921" width="9.109375" style="42"/>
    <col min="11922" max="11922" width="47.44140625" style="42" customWidth="1"/>
    <col min="11923" max="11923" width="11.33203125" style="42" customWidth="1"/>
    <col min="11924" max="11924" width="16.5546875" style="42" customWidth="1"/>
    <col min="11925" max="11925" width="15.44140625" style="42" customWidth="1"/>
    <col min="11926" max="11928" width="14.109375" style="42" customWidth="1"/>
    <col min="11929" max="12177" width="9.109375" style="42"/>
    <col min="12178" max="12178" width="47.44140625" style="42" customWidth="1"/>
    <col min="12179" max="12179" width="11.33203125" style="42" customWidth="1"/>
    <col min="12180" max="12180" width="16.5546875" style="42" customWidth="1"/>
    <col min="12181" max="12181" width="15.44140625" style="42" customWidth="1"/>
    <col min="12182" max="12184" width="14.109375" style="42" customWidth="1"/>
    <col min="12185" max="12433" width="9.109375" style="42"/>
    <col min="12434" max="12434" width="47.44140625" style="42" customWidth="1"/>
    <col min="12435" max="12435" width="11.33203125" style="42" customWidth="1"/>
    <col min="12436" max="12436" width="16.5546875" style="42" customWidth="1"/>
    <col min="12437" max="12437" width="15.44140625" style="42" customWidth="1"/>
    <col min="12438" max="12440" width="14.109375" style="42" customWidth="1"/>
    <col min="12441" max="12689" width="9.109375" style="42"/>
    <col min="12690" max="12690" width="47.44140625" style="42" customWidth="1"/>
    <col min="12691" max="12691" width="11.33203125" style="42" customWidth="1"/>
    <col min="12692" max="12692" width="16.5546875" style="42" customWidth="1"/>
    <col min="12693" max="12693" width="15.44140625" style="42" customWidth="1"/>
    <col min="12694" max="12696" width="14.109375" style="42" customWidth="1"/>
    <col min="12697" max="12945" width="9.109375" style="42"/>
    <col min="12946" max="12946" width="47.44140625" style="42" customWidth="1"/>
    <col min="12947" max="12947" width="11.33203125" style="42" customWidth="1"/>
    <col min="12948" max="12948" width="16.5546875" style="42" customWidth="1"/>
    <col min="12949" max="12949" width="15.44140625" style="42" customWidth="1"/>
    <col min="12950" max="12952" width="14.109375" style="42" customWidth="1"/>
    <col min="12953" max="13201" width="9.109375" style="42"/>
    <col min="13202" max="13202" width="47.44140625" style="42" customWidth="1"/>
    <col min="13203" max="13203" width="11.33203125" style="42" customWidth="1"/>
    <col min="13204" max="13204" width="16.5546875" style="42" customWidth="1"/>
    <col min="13205" max="13205" width="15.44140625" style="42" customWidth="1"/>
    <col min="13206" max="13208" width="14.109375" style="42" customWidth="1"/>
    <col min="13209" max="13457" width="9.109375" style="42"/>
    <col min="13458" max="13458" width="47.44140625" style="42" customWidth="1"/>
    <col min="13459" max="13459" width="11.33203125" style="42" customWidth="1"/>
    <col min="13460" max="13460" width="16.5546875" style="42" customWidth="1"/>
    <col min="13461" max="13461" width="15.44140625" style="42" customWidth="1"/>
    <col min="13462" max="13464" width="14.109375" style="42" customWidth="1"/>
    <col min="13465" max="13713" width="9.109375" style="42"/>
    <col min="13714" max="13714" width="47.44140625" style="42" customWidth="1"/>
    <col min="13715" max="13715" width="11.33203125" style="42" customWidth="1"/>
    <col min="13716" max="13716" width="16.5546875" style="42" customWidth="1"/>
    <col min="13717" max="13717" width="15.44140625" style="42" customWidth="1"/>
    <col min="13718" max="13720" width="14.109375" style="42" customWidth="1"/>
    <col min="13721" max="13969" width="9.109375" style="42"/>
    <col min="13970" max="13970" width="47.44140625" style="42" customWidth="1"/>
    <col min="13971" max="13971" width="11.33203125" style="42" customWidth="1"/>
    <col min="13972" max="13972" width="16.5546875" style="42" customWidth="1"/>
    <col min="13973" max="13973" width="15.44140625" style="42" customWidth="1"/>
    <col min="13974" max="13976" width="14.109375" style="42" customWidth="1"/>
    <col min="13977" max="14225" width="9.109375" style="42"/>
    <col min="14226" max="14226" width="47.44140625" style="42" customWidth="1"/>
    <col min="14227" max="14227" width="11.33203125" style="42" customWidth="1"/>
    <col min="14228" max="14228" width="16.5546875" style="42" customWidth="1"/>
    <col min="14229" max="14229" width="15.44140625" style="42" customWidth="1"/>
    <col min="14230" max="14232" width="14.109375" style="42" customWidth="1"/>
    <col min="14233" max="14481" width="9.109375" style="42"/>
    <col min="14482" max="14482" width="47.44140625" style="42" customWidth="1"/>
    <col min="14483" max="14483" width="11.33203125" style="42" customWidth="1"/>
    <col min="14484" max="14484" width="16.5546875" style="42" customWidth="1"/>
    <col min="14485" max="14485" width="15.44140625" style="42" customWidth="1"/>
    <col min="14486" max="14488" width="14.109375" style="42" customWidth="1"/>
    <col min="14489" max="14737" width="9.109375" style="42"/>
    <col min="14738" max="14738" width="47.44140625" style="42" customWidth="1"/>
    <col min="14739" max="14739" width="11.33203125" style="42" customWidth="1"/>
    <col min="14740" max="14740" width="16.5546875" style="42" customWidth="1"/>
    <col min="14741" max="14741" width="15.44140625" style="42" customWidth="1"/>
    <col min="14742" max="14744" width="14.109375" style="42" customWidth="1"/>
    <col min="14745" max="14993" width="9.109375" style="42"/>
    <col min="14994" max="14994" width="47.44140625" style="42" customWidth="1"/>
    <col min="14995" max="14995" width="11.33203125" style="42" customWidth="1"/>
    <col min="14996" max="14996" width="16.5546875" style="42" customWidth="1"/>
    <col min="14997" max="14997" width="15.44140625" style="42" customWidth="1"/>
    <col min="14998" max="15000" width="14.109375" style="42" customWidth="1"/>
    <col min="15001" max="15249" width="9.109375" style="42"/>
    <col min="15250" max="15250" width="47.44140625" style="42" customWidth="1"/>
    <col min="15251" max="15251" width="11.33203125" style="42" customWidth="1"/>
    <col min="15252" max="15252" width="16.5546875" style="42" customWidth="1"/>
    <col min="15253" max="15253" width="15.44140625" style="42" customWidth="1"/>
    <col min="15254" max="15256" width="14.109375" style="42" customWidth="1"/>
    <col min="15257" max="15505" width="9.109375" style="42"/>
    <col min="15506" max="15506" width="47.44140625" style="42" customWidth="1"/>
    <col min="15507" max="15507" width="11.33203125" style="42" customWidth="1"/>
    <col min="15508" max="15508" width="16.5546875" style="42" customWidth="1"/>
    <col min="15509" max="15509" width="15.44140625" style="42" customWidth="1"/>
    <col min="15510" max="15512" width="14.109375" style="42" customWidth="1"/>
    <col min="15513" max="15761" width="9.109375" style="42"/>
    <col min="15762" max="15762" width="47.44140625" style="42" customWidth="1"/>
    <col min="15763" max="15763" width="11.33203125" style="42" customWidth="1"/>
    <col min="15764" max="15764" width="16.5546875" style="42" customWidth="1"/>
    <col min="15765" max="15765" width="15.44140625" style="42" customWidth="1"/>
    <col min="15766" max="15768" width="14.109375" style="42" customWidth="1"/>
    <col min="15769" max="16017" width="9.109375" style="42"/>
    <col min="16018" max="16018" width="47.44140625" style="42" customWidth="1"/>
    <col min="16019" max="16019" width="11.33203125" style="42" customWidth="1"/>
    <col min="16020" max="16020" width="16.5546875" style="42" customWidth="1"/>
    <col min="16021" max="16021" width="15.44140625" style="42" customWidth="1"/>
    <col min="16022" max="16024" width="14.109375" style="42" customWidth="1"/>
    <col min="16025" max="16333" width="9.109375" style="42"/>
    <col min="16334" max="16384" width="9.109375" style="42" customWidth="1"/>
  </cols>
  <sheetData>
    <row r="1" spans="1:7" s="1" customFormat="1" ht="73.5" customHeight="1" x14ac:dyDescent="0.3">
      <c r="A1" s="56"/>
      <c r="B1" s="56"/>
      <c r="C1" s="56"/>
      <c r="D1" s="56"/>
      <c r="E1" s="56"/>
      <c r="F1" s="56"/>
      <c r="G1" s="56"/>
    </row>
    <row r="2" spans="1:7" s="1" customFormat="1" x14ac:dyDescent="0.3">
      <c r="G2" s="2"/>
    </row>
    <row r="3" spans="1:7" s="1" customFormat="1" ht="48" customHeight="1" x14ac:dyDescent="0.3">
      <c r="A3" s="3" t="s">
        <v>0</v>
      </c>
      <c r="B3" s="57" t="s">
        <v>1</v>
      </c>
      <c r="C3" s="58"/>
      <c r="D3" s="58"/>
      <c r="E3" s="58"/>
      <c r="F3" s="58"/>
      <c r="G3" s="59"/>
    </row>
    <row r="4" spans="1:7" s="5" customFormat="1" ht="16.2" thickBot="1" x14ac:dyDescent="0.35">
      <c r="A4" s="4" t="s">
        <v>148</v>
      </c>
    </row>
    <row r="5" spans="1:7" s="10" customFormat="1" ht="116.25" customHeight="1" x14ac:dyDescent="0.2">
      <c r="A5" s="6" t="s">
        <v>2</v>
      </c>
      <c r="B5" s="7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7" t="s">
        <v>8</v>
      </c>
    </row>
    <row r="6" spans="1:7" s="15" customFormat="1" ht="13.8" thickBot="1" x14ac:dyDescent="0.3">
      <c r="A6" s="11">
        <v>1</v>
      </c>
      <c r="B6" s="12">
        <v>2</v>
      </c>
      <c r="C6" s="13">
        <v>3</v>
      </c>
      <c r="D6" s="14">
        <v>4</v>
      </c>
      <c r="E6" s="14">
        <v>5</v>
      </c>
      <c r="F6" s="14" t="s">
        <v>9</v>
      </c>
      <c r="G6" s="12" t="s">
        <v>10</v>
      </c>
    </row>
    <row r="7" spans="1:7" s="21" customFormat="1" ht="16.2" thickBot="1" x14ac:dyDescent="0.35">
      <c r="A7" s="16" t="s">
        <v>11</v>
      </c>
      <c r="B7" s="17"/>
      <c r="C7" s="18">
        <f>C8+C12+C20+C28+C33+C39+C43+C53</f>
        <v>202117</v>
      </c>
      <c r="D7" s="18">
        <f t="shared" ref="D7:E7" si="0">D8+D12+D20+D28+D33+D39+D43+D53</f>
        <v>189419</v>
      </c>
      <c r="E7" s="18">
        <f t="shared" si="0"/>
        <v>43068</v>
      </c>
      <c r="F7" s="19">
        <f>E7/C7</f>
        <v>0.21308450056155592</v>
      </c>
      <c r="G7" s="20">
        <f>E7/D7</f>
        <v>0.22736895453993528</v>
      </c>
    </row>
    <row r="8" spans="1:7" s="21" customFormat="1" x14ac:dyDescent="0.3">
      <c r="A8" s="22" t="s">
        <v>12</v>
      </c>
      <c r="B8" s="23"/>
      <c r="C8" s="24">
        <f>SUM(C9:C11)</f>
        <v>82982</v>
      </c>
      <c r="D8" s="24">
        <f t="shared" ref="D8:E8" si="1">SUM(D9:D11)</f>
        <v>79235</v>
      </c>
      <c r="E8" s="24">
        <f t="shared" si="1"/>
        <v>23022</v>
      </c>
      <c r="F8" s="25">
        <f t="shared" ref="F8:F52" si="2">E8/C8</f>
        <v>0.27743366031187489</v>
      </c>
      <c r="G8" s="26">
        <f t="shared" ref="G8:G52" si="3">E8/D8</f>
        <v>0.29055341705054583</v>
      </c>
    </row>
    <row r="9" spans="1:7" s="5" customFormat="1" x14ac:dyDescent="0.3">
      <c r="A9" s="27" t="s">
        <v>13</v>
      </c>
      <c r="B9" s="28" t="s">
        <v>14</v>
      </c>
      <c r="C9" s="29">
        <v>9795</v>
      </c>
      <c r="D9" s="30">
        <v>9769</v>
      </c>
      <c r="E9" s="30">
        <v>4250</v>
      </c>
      <c r="F9" s="31">
        <f t="shared" si="2"/>
        <v>0.43389484430832059</v>
      </c>
      <c r="G9" s="32">
        <f t="shared" si="3"/>
        <v>0.43504964684205139</v>
      </c>
    </row>
    <row r="10" spans="1:7" s="5" customFormat="1" x14ac:dyDescent="0.3">
      <c r="A10" s="27" t="s">
        <v>15</v>
      </c>
      <c r="B10" s="28" t="s">
        <v>16</v>
      </c>
      <c r="C10" s="29">
        <v>30692</v>
      </c>
      <c r="D10" s="30">
        <v>29208</v>
      </c>
      <c r="E10" s="30">
        <v>9337</v>
      </c>
      <c r="F10" s="31">
        <f t="shared" si="2"/>
        <v>0.30421608236674053</v>
      </c>
      <c r="G10" s="32">
        <f t="shared" si="3"/>
        <v>0.31967269241303753</v>
      </c>
    </row>
    <row r="11" spans="1:7" s="5" customFormat="1" ht="16.2" thickBot="1" x14ac:dyDescent="0.35">
      <c r="A11" s="33" t="s">
        <v>17</v>
      </c>
      <c r="B11" s="34" t="s">
        <v>18</v>
      </c>
      <c r="C11" s="29">
        <v>42495</v>
      </c>
      <c r="D11" s="30">
        <v>40258</v>
      </c>
      <c r="E11" s="30">
        <v>9435</v>
      </c>
      <c r="F11" s="31">
        <f t="shared" si="2"/>
        <v>0.22202612072008471</v>
      </c>
      <c r="G11" s="32">
        <f t="shared" si="3"/>
        <v>0.2343633563515326</v>
      </c>
    </row>
    <row r="12" spans="1:7" s="5" customFormat="1" x14ac:dyDescent="0.3">
      <c r="A12" s="22" t="s">
        <v>19</v>
      </c>
      <c r="B12" s="23"/>
      <c r="C12" s="24">
        <f>SUM(C13:C19)</f>
        <v>57923</v>
      </c>
      <c r="D12" s="24">
        <f t="shared" ref="D12:E12" si="4">SUM(D13:D19)</f>
        <v>53281</v>
      </c>
      <c r="E12" s="24">
        <f t="shared" si="4"/>
        <v>11632</v>
      </c>
      <c r="F12" s="25">
        <f t="shared" si="2"/>
        <v>0.20081832777998376</v>
      </c>
      <c r="G12" s="26">
        <f t="shared" si="3"/>
        <v>0.21831422082918864</v>
      </c>
    </row>
    <row r="13" spans="1:7" s="5" customFormat="1" x14ac:dyDescent="0.3">
      <c r="A13" s="27" t="s">
        <v>20</v>
      </c>
      <c r="B13" s="28" t="s">
        <v>21</v>
      </c>
      <c r="C13" s="29">
        <v>11891</v>
      </c>
      <c r="D13" s="30">
        <v>11082</v>
      </c>
      <c r="E13" s="30">
        <v>2198</v>
      </c>
      <c r="F13" s="31">
        <f t="shared" si="2"/>
        <v>0.18484568160793877</v>
      </c>
      <c r="G13" s="32">
        <f t="shared" si="3"/>
        <v>0.19833964988269265</v>
      </c>
    </row>
    <row r="14" spans="1:7" s="5" customFormat="1" x14ac:dyDescent="0.3">
      <c r="A14" s="27" t="s">
        <v>22</v>
      </c>
      <c r="B14" s="28" t="s">
        <v>23</v>
      </c>
      <c r="C14" s="29">
        <v>8218</v>
      </c>
      <c r="D14" s="30">
        <v>7402</v>
      </c>
      <c r="E14" s="30">
        <v>1710</v>
      </c>
      <c r="F14" s="31">
        <f t="shared" si="2"/>
        <v>0.2080798247748844</v>
      </c>
      <c r="G14" s="32">
        <f t="shared" si="3"/>
        <v>0.23101864360983518</v>
      </c>
    </row>
    <row r="15" spans="1:7" s="5" customFormat="1" x14ac:dyDescent="0.3">
      <c r="A15" s="27" t="s">
        <v>24</v>
      </c>
      <c r="B15" s="28" t="s">
        <v>25</v>
      </c>
      <c r="C15" s="29">
        <v>5869</v>
      </c>
      <c r="D15" s="30">
        <v>5315</v>
      </c>
      <c r="E15" s="30">
        <v>1064</v>
      </c>
      <c r="F15" s="31">
        <f t="shared" si="2"/>
        <v>0.18129153177713409</v>
      </c>
      <c r="G15" s="32">
        <f t="shared" si="3"/>
        <v>0.2001881467544685</v>
      </c>
    </row>
    <row r="16" spans="1:7" s="5" customFormat="1" x14ac:dyDescent="0.3">
      <c r="A16" s="27" t="s">
        <v>26</v>
      </c>
      <c r="B16" s="28" t="s">
        <v>27</v>
      </c>
      <c r="C16" s="29">
        <v>10262</v>
      </c>
      <c r="D16" s="30">
        <v>9693</v>
      </c>
      <c r="E16" s="30">
        <v>2989</v>
      </c>
      <c r="F16" s="31">
        <f t="shared" si="2"/>
        <v>0.291268758526603</v>
      </c>
      <c r="G16" s="32">
        <f t="shared" si="3"/>
        <v>0.30836686268441144</v>
      </c>
    </row>
    <row r="17" spans="1:7" s="5" customFormat="1" x14ac:dyDescent="0.3">
      <c r="A17" s="27" t="s">
        <v>28</v>
      </c>
      <c r="B17" s="28" t="s">
        <v>29</v>
      </c>
      <c r="C17" s="29">
        <v>6917</v>
      </c>
      <c r="D17" s="30">
        <v>6306</v>
      </c>
      <c r="E17" s="30">
        <v>836</v>
      </c>
      <c r="F17" s="31">
        <f t="shared" si="2"/>
        <v>0.12086164522191702</v>
      </c>
      <c r="G17" s="32">
        <f t="shared" si="3"/>
        <v>0.13257215350459881</v>
      </c>
    </row>
    <row r="18" spans="1:7" s="5" customFormat="1" x14ac:dyDescent="0.3">
      <c r="A18" s="27" t="s">
        <v>30</v>
      </c>
      <c r="B18" s="28" t="s">
        <v>31</v>
      </c>
      <c r="C18" s="29">
        <v>8719</v>
      </c>
      <c r="D18" s="30">
        <v>7919</v>
      </c>
      <c r="E18" s="30">
        <v>1612</v>
      </c>
      <c r="F18" s="31">
        <f t="shared" si="2"/>
        <v>0.18488358756738157</v>
      </c>
      <c r="G18" s="32">
        <f t="shared" si="3"/>
        <v>0.20356105568884961</v>
      </c>
    </row>
    <row r="19" spans="1:7" s="5" customFormat="1" ht="16.2" thickBot="1" x14ac:dyDescent="0.35">
      <c r="A19" s="33" t="s">
        <v>32</v>
      </c>
      <c r="B19" s="34" t="s">
        <v>33</v>
      </c>
      <c r="C19" s="29">
        <v>6047</v>
      </c>
      <c r="D19" s="30">
        <v>5564</v>
      </c>
      <c r="E19" s="30">
        <v>1223</v>
      </c>
      <c r="F19" s="31">
        <f t="shared" si="2"/>
        <v>0.20224904911526376</v>
      </c>
      <c r="G19" s="32">
        <f t="shared" si="3"/>
        <v>0.2198058950395399</v>
      </c>
    </row>
    <row r="20" spans="1:7" s="5" customFormat="1" x14ac:dyDescent="0.3">
      <c r="A20" s="22" t="s">
        <v>34</v>
      </c>
      <c r="B20" s="23"/>
      <c r="C20" s="24">
        <f>SUM(C21:C27)</f>
        <v>20296</v>
      </c>
      <c r="D20" s="24">
        <f t="shared" ref="D20" si="5">SUM(D21:D27)</f>
        <v>18473</v>
      </c>
      <c r="E20" s="24">
        <f>SUM(E21:E27)</f>
        <v>3988</v>
      </c>
      <c r="F20" s="25">
        <f t="shared" si="2"/>
        <v>0.19649191959006701</v>
      </c>
      <c r="G20" s="26">
        <f t="shared" si="3"/>
        <v>0.21588263952795972</v>
      </c>
    </row>
    <row r="21" spans="1:7" s="5" customFormat="1" x14ac:dyDescent="0.3">
      <c r="A21" s="27" t="s">
        <v>35</v>
      </c>
      <c r="B21" s="28" t="s">
        <v>36</v>
      </c>
      <c r="C21" s="29">
        <v>2185</v>
      </c>
      <c r="D21" s="30">
        <v>1924</v>
      </c>
      <c r="E21" s="30">
        <v>290</v>
      </c>
      <c r="F21" s="31">
        <f t="shared" si="2"/>
        <v>0.13272311212814644</v>
      </c>
      <c r="G21" s="32">
        <f t="shared" si="3"/>
        <v>0.15072765072765074</v>
      </c>
    </row>
    <row r="22" spans="1:7" s="5" customFormat="1" x14ac:dyDescent="0.3">
      <c r="A22" s="27" t="s">
        <v>37</v>
      </c>
      <c r="B22" s="28" t="s">
        <v>38</v>
      </c>
      <c r="C22" s="29">
        <v>2502</v>
      </c>
      <c r="D22" s="30">
        <v>2222</v>
      </c>
      <c r="E22" s="30">
        <v>408</v>
      </c>
      <c r="F22" s="31">
        <f t="shared" si="2"/>
        <v>0.16306954436450841</v>
      </c>
      <c r="G22" s="32">
        <f t="shared" si="3"/>
        <v>0.18361836183618363</v>
      </c>
    </row>
    <row r="23" spans="1:7" s="5" customFormat="1" x14ac:dyDescent="0.3">
      <c r="A23" s="27" t="s">
        <v>39</v>
      </c>
      <c r="B23" s="28" t="s">
        <v>40</v>
      </c>
      <c r="C23" s="29">
        <v>2147</v>
      </c>
      <c r="D23" s="30">
        <v>1917</v>
      </c>
      <c r="E23" s="30">
        <v>353</v>
      </c>
      <c r="F23" s="31">
        <f t="shared" si="2"/>
        <v>0.16441546343735444</v>
      </c>
      <c r="G23" s="32">
        <f t="shared" si="3"/>
        <v>0.18414188836724049</v>
      </c>
    </row>
    <row r="24" spans="1:7" s="5" customFormat="1" x14ac:dyDescent="0.3">
      <c r="A24" s="27" t="s">
        <v>41</v>
      </c>
      <c r="B24" s="28" t="s">
        <v>42</v>
      </c>
      <c r="C24" s="29">
        <v>3786</v>
      </c>
      <c r="D24" s="30">
        <v>3548</v>
      </c>
      <c r="E24" s="30">
        <v>1024</v>
      </c>
      <c r="F24" s="31">
        <f t="shared" si="2"/>
        <v>0.27047015319598522</v>
      </c>
      <c r="G24" s="32">
        <f t="shared" si="3"/>
        <v>0.28861330326944756</v>
      </c>
    </row>
    <row r="25" spans="1:7" s="5" customFormat="1" x14ac:dyDescent="0.3">
      <c r="A25" s="27" t="s">
        <v>43</v>
      </c>
      <c r="B25" s="28" t="s">
        <v>44</v>
      </c>
      <c r="C25" s="29">
        <v>2756</v>
      </c>
      <c r="D25" s="30">
        <v>2508</v>
      </c>
      <c r="E25" s="30">
        <v>591</v>
      </c>
      <c r="F25" s="31">
        <f t="shared" si="2"/>
        <v>0.2144412191582003</v>
      </c>
      <c r="G25" s="32">
        <f t="shared" si="3"/>
        <v>0.23564593301435408</v>
      </c>
    </row>
    <row r="26" spans="1:7" s="5" customFormat="1" x14ac:dyDescent="0.3">
      <c r="A26" s="27" t="s">
        <v>45</v>
      </c>
      <c r="B26" s="28" t="s">
        <v>46</v>
      </c>
      <c r="C26" s="29">
        <v>3172</v>
      </c>
      <c r="D26" s="30">
        <v>2960</v>
      </c>
      <c r="E26" s="30">
        <v>491</v>
      </c>
      <c r="F26" s="31">
        <f t="shared" si="2"/>
        <v>0.15479192938209332</v>
      </c>
      <c r="G26" s="32">
        <f t="shared" si="3"/>
        <v>0.16587837837837838</v>
      </c>
    </row>
    <row r="27" spans="1:7" s="5" customFormat="1" ht="16.2" thickBot="1" x14ac:dyDescent="0.35">
      <c r="A27" s="33" t="s">
        <v>47</v>
      </c>
      <c r="B27" s="34" t="s">
        <v>48</v>
      </c>
      <c r="C27" s="29">
        <v>3748</v>
      </c>
      <c r="D27" s="30">
        <v>3394</v>
      </c>
      <c r="E27" s="30">
        <v>831</v>
      </c>
      <c r="F27" s="31">
        <f t="shared" si="2"/>
        <v>0.22171824973319104</v>
      </c>
      <c r="G27" s="32">
        <f t="shared" si="3"/>
        <v>0.24484384207424867</v>
      </c>
    </row>
    <row r="28" spans="1:7" s="5" customFormat="1" x14ac:dyDescent="0.3">
      <c r="A28" s="22" t="s">
        <v>49</v>
      </c>
      <c r="B28" s="23"/>
      <c r="C28" s="24">
        <f>SUM(C29:C32)</f>
        <v>5932</v>
      </c>
      <c r="D28" s="24">
        <f>SUM(D29:D32)</f>
        <v>5531</v>
      </c>
      <c r="E28" s="24">
        <f>SUM(E29:E32)</f>
        <v>1079</v>
      </c>
      <c r="F28" s="25">
        <f t="shared" si="2"/>
        <v>0.18189480782198247</v>
      </c>
      <c r="G28" s="26">
        <f t="shared" si="3"/>
        <v>0.1950822636051347</v>
      </c>
    </row>
    <row r="29" spans="1:7" s="5" customFormat="1" ht="20.25" customHeight="1" x14ac:dyDescent="0.3">
      <c r="A29" s="27" t="s">
        <v>50</v>
      </c>
      <c r="B29" s="28" t="s">
        <v>51</v>
      </c>
      <c r="C29" s="29">
        <v>1707</v>
      </c>
      <c r="D29" s="30">
        <v>1609</v>
      </c>
      <c r="E29" s="30">
        <v>444</v>
      </c>
      <c r="F29" s="31">
        <f t="shared" si="2"/>
        <v>0.2601054481546573</v>
      </c>
      <c r="G29" s="32">
        <f t="shared" si="3"/>
        <v>0.2759477936606588</v>
      </c>
    </row>
    <row r="30" spans="1:7" s="5" customFormat="1" x14ac:dyDescent="0.3">
      <c r="A30" s="27" t="s">
        <v>54</v>
      </c>
      <c r="B30" s="28" t="s">
        <v>55</v>
      </c>
      <c r="C30" s="29">
        <v>1251</v>
      </c>
      <c r="D30" s="30">
        <v>1153</v>
      </c>
      <c r="E30" s="30">
        <v>93</v>
      </c>
      <c r="F30" s="31">
        <f t="shared" si="2"/>
        <v>7.4340527577937646E-2</v>
      </c>
      <c r="G30" s="32">
        <f t="shared" si="3"/>
        <v>8.065915004336513E-2</v>
      </c>
    </row>
    <row r="31" spans="1:7" s="5" customFormat="1" x14ac:dyDescent="0.3">
      <c r="A31" s="27" t="s">
        <v>52</v>
      </c>
      <c r="B31" s="28" t="s">
        <v>53</v>
      </c>
      <c r="C31" s="29">
        <v>1136</v>
      </c>
      <c r="D31" s="30">
        <v>1099</v>
      </c>
      <c r="E31" s="30">
        <v>248</v>
      </c>
      <c r="F31" s="31">
        <f>E31/C31</f>
        <v>0.21830985915492956</v>
      </c>
      <c r="G31" s="32">
        <f>E31/D31</f>
        <v>0.2256596906278435</v>
      </c>
    </row>
    <row r="32" spans="1:7" s="5" customFormat="1" ht="16.2" thickBot="1" x14ac:dyDescent="0.35">
      <c r="A32" s="33" t="s">
        <v>58</v>
      </c>
      <c r="B32" s="34" t="s">
        <v>59</v>
      </c>
      <c r="C32" s="29">
        <v>1838</v>
      </c>
      <c r="D32" s="30">
        <v>1670</v>
      </c>
      <c r="E32" s="30">
        <v>294</v>
      </c>
      <c r="F32" s="31">
        <f t="shared" si="2"/>
        <v>0.15995647442872687</v>
      </c>
      <c r="G32" s="32">
        <f t="shared" si="3"/>
        <v>0.17604790419161676</v>
      </c>
    </row>
    <row r="33" spans="1:7" s="5" customFormat="1" x14ac:dyDescent="0.3">
      <c r="A33" s="22" t="s">
        <v>60</v>
      </c>
      <c r="B33" s="23"/>
      <c r="C33" s="24">
        <f>SUM(C34:C38)</f>
        <v>3724</v>
      </c>
      <c r="D33" s="24">
        <f>SUM(D34:D38)</f>
        <v>3386</v>
      </c>
      <c r="E33" s="24">
        <f>SUM(E34:E38)</f>
        <v>77</v>
      </c>
      <c r="F33" s="25">
        <f t="shared" si="2"/>
        <v>2.0676691729323307E-2</v>
      </c>
      <c r="G33" s="26">
        <f t="shared" si="3"/>
        <v>2.2740696987595982E-2</v>
      </c>
    </row>
    <row r="34" spans="1:7" s="5" customFormat="1" x14ac:dyDescent="0.3">
      <c r="A34" s="27" t="s">
        <v>61</v>
      </c>
      <c r="B34" s="28" t="s">
        <v>62</v>
      </c>
      <c r="C34" s="29">
        <v>978</v>
      </c>
      <c r="D34" s="30">
        <v>918</v>
      </c>
      <c r="E34" s="30">
        <v>17</v>
      </c>
      <c r="F34" s="31">
        <f t="shared" si="2"/>
        <v>1.7382413087934562E-2</v>
      </c>
      <c r="G34" s="32">
        <f t="shared" si="3"/>
        <v>1.8518518518518517E-2</v>
      </c>
    </row>
    <row r="35" spans="1:7" s="5" customFormat="1" x14ac:dyDescent="0.3">
      <c r="A35" s="27" t="s">
        <v>63</v>
      </c>
      <c r="B35" s="28" t="s">
        <v>64</v>
      </c>
      <c r="C35" s="29">
        <v>538</v>
      </c>
      <c r="D35" s="30">
        <v>458</v>
      </c>
      <c r="E35" s="30">
        <v>17</v>
      </c>
      <c r="F35" s="31">
        <f t="shared" si="2"/>
        <v>3.1598513011152414E-2</v>
      </c>
      <c r="G35" s="32">
        <f t="shared" si="3"/>
        <v>3.7117903930131008E-2</v>
      </c>
    </row>
    <row r="36" spans="1:7" s="5" customFormat="1" x14ac:dyDescent="0.3">
      <c r="A36" s="27" t="s">
        <v>65</v>
      </c>
      <c r="B36" s="28" t="s">
        <v>66</v>
      </c>
      <c r="C36" s="29">
        <v>380</v>
      </c>
      <c r="D36" s="30">
        <v>344</v>
      </c>
      <c r="E36" s="30">
        <v>7</v>
      </c>
      <c r="F36" s="31">
        <f t="shared" si="2"/>
        <v>1.8421052631578946E-2</v>
      </c>
      <c r="G36" s="32">
        <f t="shared" si="3"/>
        <v>2.0348837209302327E-2</v>
      </c>
    </row>
    <row r="37" spans="1:7" s="5" customFormat="1" x14ac:dyDescent="0.3">
      <c r="A37" s="27" t="s">
        <v>67</v>
      </c>
      <c r="B37" s="28" t="s">
        <v>68</v>
      </c>
      <c r="C37" s="29">
        <v>592</v>
      </c>
      <c r="D37" s="30">
        <v>521</v>
      </c>
      <c r="E37" s="30">
        <v>7</v>
      </c>
      <c r="F37" s="31">
        <f t="shared" si="2"/>
        <v>1.1824324324324325E-2</v>
      </c>
      <c r="G37" s="32">
        <f t="shared" si="3"/>
        <v>1.3435700575815739E-2</v>
      </c>
    </row>
    <row r="38" spans="1:7" s="5" customFormat="1" ht="16.2" thickBot="1" x14ac:dyDescent="0.35">
      <c r="A38" s="27" t="s">
        <v>69</v>
      </c>
      <c r="B38" s="28" t="s">
        <v>70</v>
      </c>
      <c r="C38" s="29">
        <v>1236</v>
      </c>
      <c r="D38" s="30">
        <v>1145</v>
      </c>
      <c r="E38" s="30">
        <v>29</v>
      </c>
      <c r="F38" s="31">
        <f t="shared" si="2"/>
        <v>2.3462783171521034E-2</v>
      </c>
      <c r="G38" s="32">
        <f t="shared" si="3"/>
        <v>2.5327510917030567E-2</v>
      </c>
    </row>
    <row r="39" spans="1:7" s="5" customFormat="1" x14ac:dyDescent="0.3">
      <c r="A39" s="22" t="s">
        <v>75</v>
      </c>
      <c r="B39" s="23"/>
      <c r="C39" s="24">
        <f>SUM(C40:C42)</f>
        <v>13366</v>
      </c>
      <c r="D39" s="24">
        <f>SUM(D40:D42)</f>
        <v>13116</v>
      </c>
      <c r="E39" s="24">
        <f>SUM(E40:E42)</f>
        <v>2119</v>
      </c>
      <c r="F39" s="25">
        <f t="shared" si="2"/>
        <v>0.15853658536585366</v>
      </c>
      <c r="G39" s="26">
        <f t="shared" si="3"/>
        <v>0.16155840195181459</v>
      </c>
    </row>
    <row r="40" spans="1:7" s="5" customFormat="1" x14ac:dyDescent="0.3">
      <c r="A40" s="53" t="s">
        <v>80</v>
      </c>
      <c r="B40" s="54" t="s">
        <v>81</v>
      </c>
      <c r="C40" s="29">
        <v>3664</v>
      </c>
      <c r="D40" s="30">
        <v>3631</v>
      </c>
      <c r="E40" s="30">
        <v>39</v>
      </c>
      <c r="F40" s="31">
        <f>E40/C40</f>
        <v>1.064410480349345E-2</v>
      </c>
      <c r="G40" s="32">
        <f>E40/D40</f>
        <v>1.0740842743045993E-2</v>
      </c>
    </row>
    <row r="41" spans="1:7" s="5" customFormat="1" x14ac:dyDescent="0.3">
      <c r="A41" s="27" t="s">
        <v>78</v>
      </c>
      <c r="B41" s="28" t="s">
        <v>79</v>
      </c>
      <c r="C41" s="29">
        <v>5104</v>
      </c>
      <c r="D41" s="30">
        <v>4920</v>
      </c>
      <c r="E41" s="30">
        <v>932</v>
      </c>
      <c r="F41" s="31">
        <f t="shared" si="2"/>
        <v>0.18260188087774296</v>
      </c>
      <c r="G41" s="32">
        <f t="shared" si="3"/>
        <v>0.18943089430894308</v>
      </c>
    </row>
    <row r="42" spans="1:7" s="5" customFormat="1" ht="16.2" thickBot="1" x14ac:dyDescent="0.35">
      <c r="A42" s="33" t="s">
        <v>76</v>
      </c>
      <c r="B42" s="34" t="s">
        <v>77</v>
      </c>
      <c r="C42" s="55">
        <v>4598</v>
      </c>
      <c r="D42" s="38">
        <v>4565</v>
      </c>
      <c r="E42" s="38">
        <v>1148</v>
      </c>
      <c r="F42" s="39">
        <f>E42/C42</f>
        <v>0.24967377120487169</v>
      </c>
      <c r="G42" s="40">
        <f>E42/D42</f>
        <v>0.25147864184008761</v>
      </c>
    </row>
    <row r="43" spans="1:7" s="5" customFormat="1" x14ac:dyDescent="0.3">
      <c r="A43" s="22" t="s">
        <v>82</v>
      </c>
      <c r="B43" s="23"/>
      <c r="C43" s="35">
        <f>SUM(C44:C52)</f>
        <v>17288</v>
      </c>
      <c r="D43" s="24">
        <f t="shared" ref="D43:E43" si="6">SUM(D44:D52)</f>
        <v>15852</v>
      </c>
      <c r="E43" s="24">
        <f t="shared" si="6"/>
        <v>1124</v>
      </c>
      <c r="F43" s="25">
        <f t="shared" si="2"/>
        <v>6.5016196205460439E-2</v>
      </c>
      <c r="G43" s="26">
        <f t="shared" si="3"/>
        <v>7.0905879384304815E-2</v>
      </c>
    </row>
    <row r="44" spans="1:7" s="5" customFormat="1" x14ac:dyDescent="0.3">
      <c r="A44" s="27" t="s">
        <v>83</v>
      </c>
      <c r="B44" s="28" t="s">
        <v>84</v>
      </c>
      <c r="C44" s="36">
        <v>104</v>
      </c>
      <c r="D44" s="30">
        <v>71</v>
      </c>
      <c r="E44" s="30">
        <v>1</v>
      </c>
      <c r="F44" s="31">
        <f t="shared" si="2"/>
        <v>9.6153846153846159E-3</v>
      </c>
      <c r="G44" s="32">
        <f t="shared" si="3"/>
        <v>1.4084507042253521E-2</v>
      </c>
    </row>
    <row r="45" spans="1:7" s="5" customFormat="1" x14ac:dyDescent="0.3">
      <c r="A45" s="27" t="s">
        <v>85</v>
      </c>
      <c r="B45" s="28" t="s">
        <v>86</v>
      </c>
      <c r="C45" s="36">
        <v>431</v>
      </c>
      <c r="D45" s="30">
        <v>42</v>
      </c>
      <c r="E45" s="30">
        <v>1</v>
      </c>
      <c r="F45" s="31">
        <f t="shared" si="2"/>
        <v>2.3201856148491878E-3</v>
      </c>
      <c r="G45" s="32">
        <f t="shared" si="3"/>
        <v>2.3809523809523808E-2</v>
      </c>
    </row>
    <row r="46" spans="1:7" s="5" customFormat="1" x14ac:dyDescent="0.3">
      <c r="A46" s="27" t="s">
        <v>87</v>
      </c>
      <c r="B46" s="28" t="s">
        <v>88</v>
      </c>
      <c r="C46" s="36">
        <v>2759</v>
      </c>
      <c r="D46" s="30">
        <v>2532</v>
      </c>
      <c r="E46" s="30">
        <v>36</v>
      </c>
      <c r="F46" s="31">
        <f t="shared" si="2"/>
        <v>1.3048205871692642E-2</v>
      </c>
      <c r="G46" s="32">
        <f t="shared" si="3"/>
        <v>1.4218009478672985E-2</v>
      </c>
    </row>
    <row r="47" spans="1:7" s="5" customFormat="1" x14ac:dyDescent="0.3">
      <c r="A47" s="27" t="s">
        <v>89</v>
      </c>
      <c r="B47" s="28" t="s">
        <v>90</v>
      </c>
      <c r="C47" s="36">
        <v>799</v>
      </c>
      <c r="D47" s="30">
        <v>732</v>
      </c>
      <c r="E47" s="30">
        <v>15</v>
      </c>
      <c r="F47" s="31">
        <f t="shared" si="2"/>
        <v>1.8773466833541929E-2</v>
      </c>
      <c r="G47" s="32">
        <f t="shared" si="3"/>
        <v>2.0491803278688523E-2</v>
      </c>
    </row>
    <row r="48" spans="1:7" s="5" customFormat="1" x14ac:dyDescent="0.3">
      <c r="A48" s="27" t="s">
        <v>91</v>
      </c>
      <c r="B48" s="28" t="s">
        <v>92</v>
      </c>
      <c r="C48" s="36">
        <v>2314</v>
      </c>
      <c r="D48" s="30">
        <v>2236</v>
      </c>
      <c r="E48" s="30">
        <v>323</v>
      </c>
      <c r="F48" s="31">
        <f t="shared" si="2"/>
        <v>0.13958513396715644</v>
      </c>
      <c r="G48" s="32">
        <f t="shared" si="3"/>
        <v>0.14445438282647585</v>
      </c>
    </row>
    <row r="49" spans="1:7" s="5" customFormat="1" x14ac:dyDescent="0.3">
      <c r="A49" s="27" t="s">
        <v>93</v>
      </c>
      <c r="B49" s="28" t="s">
        <v>94</v>
      </c>
      <c r="C49" s="36">
        <v>4688</v>
      </c>
      <c r="D49" s="30">
        <v>4411</v>
      </c>
      <c r="E49" s="30">
        <v>200</v>
      </c>
      <c r="F49" s="31">
        <f t="shared" si="2"/>
        <v>4.2662116040955635E-2</v>
      </c>
      <c r="G49" s="32">
        <f t="shared" si="3"/>
        <v>4.5341192473362046E-2</v>
      </c>
    </row>
    <row r="50" spans="1:7" s="5" customFormat="1" x14ac:dyDescent="0.3">
      <c r="A50" s="27" t="s">
        <v>56</v>
      </c>
      <c r="B50" s="28" t="s">
        <v>57</v>
      </c>
      <c r="C50" s="29">
        <v>1234</v>
      </c>
      <c r="D50" s="30">
        <v>1223</v>
      </c>
      <c r="E50" s="30">
        <v>410</v>
      </c>
      <c r="F50" s="31">
        <f>E50/C50</f>
        <v>0.33225283630470015</v>
      </c>
      <c r="G50" s="32">
        <f>E50/D50</f>
        <v>0.33524121013900243</v>
      </c>
    </row>
    <row r="51" spans="1:7" s="5" customFormat="1" x14ac:dyDescent="0.3">
      <c r="A51" s="27" t="s">
        <v>95</v>
      </c>
      <c r="B51" s="28" t="s">
        <v>96</v>
      </c>
      <c r="C51" s="36">
        <v>2340</v>
      </c>
      <c r="D51" s="30">
        <v>2175</v>
      </c>
      <c r="E51" s="30">
        <v>86</v>
      </c>
      <c r="F51" s="31">
        <f t="shared" si="2"/>
        <v>3.6752136752136753E-2</v>
      </c>
      <c r="G51" s="32">
        <f t="shared" si="3"/>
        <v>3.9540229885057468E-2</v>
      </c>
    </row>
    <row r="52" spans="1:7" s="5" customFormat="1" ht="16.2" thickBot="1" x14ac:dyDescent="0.35">
      <c r="A52" s="33" t="s">
        <v>97</v>
      </c>
      <c r="B52" s="34" t="s">
        <v>98</v>
      </c>
      <c r="C52" s="37">
        <v>2619</v>
      </c>
      <c r="D52" s="38">
        <v>2430</v>
      </c>
      <c r="E52" s="38">
        <v>52</v>
      </c>
      <c r="F52" s="39">
        <f t="shared" si="2"/>
        <v>1.9854906452844597E-2</v>
      </c>
      <c r="G52" s="40">
        <f t="shared" si="3"/>
        <v>2.1399176954732511E-2</v>
      </c>
    </row>
    <row r="53" spans="1:7" s="5" customFormat="1" x14ac:dyDescent="0.3">
      <c r="A53" s="22" t="s">
        <v>147</v>
      </c>
      <c r="B53" s="23"/>
      <c r="C53" s="35">
        <f>SUM(C54:C55)</f>
        <v>606</v>
      </c>
      <c r="D53" s="24">
        <f t="shared" ref="D53:E53" si="7">SUM(D54:D55)</f>
        <v>545</v>
      </c>
      <c r="E53" s="24">
        <f t="shared" si="7"/>
        <v>27</v>
      </c>
      <c r="F53" s="25">
        <f t="shared" ref="F53" si="8">E53/C53</f>
        <v>4.4554455445544552E-2</v>
      </c>
      <c r="G53" s="26">
        <f t="shared" ref="G53" si="9">E53/D53</f>
        <v>4.9541284403669728E-2</v>
      </c>
    </row>
    <row r="54" spans="1:7" s="5" customFormat="1" x14ac:dyDescent="0.3">
      <c r="A54" s="27" t="s">
        <v>71</v>
      </c>
      <c r="B54" s="28" t="s">
        <v>72</v>
      </c>
      <c r="C54" s="29">
        <v>104</v>
      </c>
      <c r="D54" s="30">
        <v>99</v>
      </c>
      <c r="E54" s="30">
        <v>3</v>
      </c>
      <c r="F54" s="31">
        <f>E54/C54</f>
        <v>2.8846153846153848E-2</v>
      </c>
      <c r="G54" s="32">
        <f>E54/D54</f>
        <v>3.0303030303030304E-2</v>
      </c>
    </row>
    <row r="55" spans="1:7" s="5" customFormat="1" ht="16.2" thickBot="1" x14ac:dyDescent="0.35">
      <c r="A55" s="33" t="s">
        <v>73</v>
      </c>
      <c r="B55" s="34" t="s">
        <v>74</v>
      </c>
      <c r="C55" s="55">
        <v>502</v>
      </c>
      <c r="D55" s="38">
        <v>446</v>
      </c>
      <c r="E55" s="38">
        <v>24</v>
      </c>
      <c r="F55" s="39">
        <f>E55/C55</f>
        <v>4.7808764940239043E-2</v>
      </c>
      <c r="G55" s="40">
        <f>E55/D55</f>
        <v>5.3811659192825115E-2</v>
      </c>
    </row>
    <row r="56" spans="1:7" x14ac:dyDescent="0.3">
      <c r="A56" s="41" t="s">
        <v>99</v>
      </c>
      <c r="B56" s="41"/>
      <c r="C56" s="41"/>
      <c r="D56" s="41"/>
      <c r="E56" s="41"/>
      <c r="F56" s="41"/>
      <c r="G56" s="41"/>
    </row>
    <row r="57" spans="1:7" x14ac:dyDescent="0.3">
      <c r="A57" s="41" t="s">
        <v>100</v>
      </c>
      <c r="B57" s="41"/>
      <c r="C57" s="41"/>
      <c r="D57" s="41"/>
      <c r="E57" s="41"/>
      <c r="F57" s="41"/>
      <c r="G57" s="41"/>
    </row>
    <row r="59" spans="1:7" x14ac:dyDescent="0.3">
      <c r="A59" s="42" t="s">
        <v>149</v>
      </c>
    </row>
  </sheetData>
  <mergeCells count="2">
    <mergeCell ref="A1:G1"/>
    <mergeCell ref="B3:G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zoomScaleNormal="100" workbookViewId="0">
      <selection activeCell="E12" sqref="E12"/>
    </sheetView>
  </sheetViews>
  <sheetFormatPr defaultColWidth="30.88671875" defaultRowHeight="13.8" x14ac:dyDescent="0.3"/>
  <cols>
    <col min="1" max="1" width="26.109375" style="44" customWidth="1"/>
    <col min="2" max="2" width="106.44140625" style="44" customWidth="1"/>
    <col min="3" max="16384" width="30.88671875" style="44"/>
  </cols>
  <sheetData>
    <row r="1" spans="1:2" x14ac:dyDescent="0.3">
      <c r="A1" s="50" t="s">
        <v>101</v>
      </c>
      <c r="B1" s="51" t="s">
        <v>102</v>
      </c>
    </row>
    <row r="2" spans="1:2" x14ac:dyDescent="0.3">
      <c r="A2" s="43" t="s">
        <v>103</v>
      </c>
      <c r="B2" s="52" t="s">
        <v>104</v>
      </c>
    </row>
    <row r="3" spans="1:2" x14ac:dyDescent="0.3">
      <c r="A3" s="60" t="s">
        <v>105</v>
      </c>
      <c r="B3" s="47" t="s">
        <v>138</v>
      </c>
    </row>
    <row r="4" spans="1:2" x14ac:dyDescent="0.3">
      <c r="A4" s="60"/>
      <c r="B4" s="47" t="s">
        <v>139</v>
      </c>
    </row>
    <row r="5" spans="1:2" x14ac:dyDescent="0.3">
      <c r="A5" s="45" t="s">
        <v>106</v>
      </c>
      <c r="B5" s="45" t="s">
        <v>107</v>
      </c>
    </row>
    <row r="6" spans="1:2" x14ac:dyDescent="0.3">
      <c r="A6" s="45" t="s">
        <v>108</v>
      </c>
      <c r="B6" s="45" t="s">
        <v>109</v>
      </c>
    </row>
    <row r="7" spans="1:2" x14ac:dyDescent="0.3">
      <c r="A7" s="45" t="s">
        <v>110</v>
      </c>
      <c r="B7" s="45" t="s">
        <v>111</v>
      </c>
    </row>
    <row r="8" spans="1:2" x14ac:dyDescent="0.3">
      <c r="A8" s="45" t="s">
        <v>112</v>
      </c>
      <c r="B8" s="45" t="s">
        <v>113</v>
      </c>
    </row>
    <row r="9" spans="1:2" x14ac:dyDescent="0.3">
      <c r="A9" s="60" t="s">
        <v>114</v>
      </c>
      <c r="B9" s="45" t="s">
        <v>115</v>
      </c>
    </row>
    <row r="10" spans="1:2" x14ac:dyDescent="0.3">
      <c r="A10" s="60"/>
      <c r="B10" s="45" t="s">
        <v>116</v>
      </c>
    </row>
    <row r="11" spans="1:2" x14ac:dyDescent="0.3">
      <c r="A11" s="60"/>
      <c r="B11" s="45" t="s">
        <v>117</v>
      </c>
    </row>
    <row r="12" spans="1:2" x14ac:dyDescent="0.3">
      <c r="A12" s="62" t="s">
        <v>118</v>
      </c>
      <c r="B12" s="47" t="s">
        <v>119</v>
      </c>
    </row>
    <row r="13" spans="1:2" x14ac:dyDescent="0.3">
      <c r="A13" s="62"/>
      <c r="B13" s="48" t="s">
        <v>120</v>
      </c>
    </row>
    <row r="14" spans="1:2" x14ac:dyDescent="0.3">
      <c r="A14" s="62"/>
      <c r="B14" s="48" t="s">
        <v>121</v>
      </c>
    </row>
    <row r="15" spans="1:2" x14ac:dyDescent="0.3">
      <c r="A15" s="62"/>
      <c r="B15" s="48" t="s">
        <v>122</v>
      </c>
    </row>
    <row r="16" spans="1:2" x14ac:dyDescent="0.3">
      <c r="A16" s="62"/>
      <c r="B16" s="48" t="s">
        <v>123</v>
      </c>
    </row>
    <row r="17" spans="1:2" x14ac:dyDescent="0.3">
      <c r="A17" s="62"/>
      <c r="B17" s="48" t="s">
        <v>124</v>
      </c>
    </row>
    <row r="18" spans="1:2" x14ac:dyDescent="0.3">
      <c r="A18" s="62"/>
      <c r="B18" s="48" t="s">
        <v>125</v>
      </c>
    </row>
    <row r="19" spans="1:2" x14ac:dyDescent="0.3">
      <c r="A19" s="62"/>
      <c r="B19" s="48" t="s">
        <v>126</v>
      </c>
    </row>
    <row r="20" spans="1:2" x14ac:dyDescent="0.3">
      <c r="A20" s="62"/>
      <c r="B20" s="48" t="s">
        <v>127</v>
      </c>
    </row>
    <row r="21" spans="1:2" x14ac:dyDescent="0.3">
      <c r="A21" s="62"/>
      <c r="B21" s="48" t="s">
        <v>128</v>
      </c>
    </row>
    <row r="22" spans="1:2" x14ac:dyDescent="0.3">
      <c r="A22" s="45" t="s">
        <v>129</v>
      </c>
      <c r="B22" s="45" t="s">
        <v>130</v>
      </c>
    </row>
    <row r="23" spans="1:2" x14ac:dyDescent="0.3">
      <c r="A23" s="60" t="s">
        <v>131</v>
      </c>
      <c r="B23" s="45" t="s">
        <v>140</v>
      </c>
    </row>
    <row r="24" spans="1:2" x14ac:dyDescent="0.3">
      <c r="A24" s="60"/>
      <c r="B24" s="45" t="s">
        <v>141</v>
      </c>
    </row>
    <row r="25" spans="1:2" x14ac:dyDescent="0.3">
      <c r="A25" s="46" t="s">
        <v>132</v>
      </c>
      <c r="B25" s="46" t="s">
        <v>133</v>
      </c>
    </row>
    <row r="26" spans="1:2" x14ac:dyDescent="0.3">
      <c r="A26" s="60" t="s">
        <v>134</v>
      </c>
      <c r="B26" s="45" t="s">
        <v>140</v>
      </c>
    </row>
    <row r="27" spans="1:2" x14ac:dyDescent="0.3">
      <c r="A27" s="60"/>
      <c r="B27" s="45" t="s">
        <v>141</v>
      </c>
    </row>
    <row r="28" spans="1:2" x14ac:dyDescent="0.3">
      <c r="A28" s="60" t="s">
        <v>135</v>
      </c>
      <c r="B28" s="45" t="s">
        <v>140</v>
      </c>
    </row>
    <row r="29" spans="1:2" x14ac:dyDescent="0.3">
      <c r="A29" s="60"/>
      <c r="B29" s="45" t="s">
        <v>141</v>
      </c>
    </row>
    <row r="30" spans="1:2" x14ac:dyDescent="0.3">
      <c r="A30" s="45" t="s">
        <v>136</v>
      </c>
      <c r="B30" s="45" t="s">
        <v>142</v>
      </c>
    </row>
    <row r="31" spans="1:2" x14ac:dyDescent="0.3">
      <c r="A31" s="60" t="s">
        <v>137</v>
      </c>
      <c r="B31" s="45" t="s">
        <v>143</v>
      </c>
    </row>
    <row r="32" spans="1:2" x14ac:dyDescent="0.3">
      <c r="A32" s="60"/>
      <c r="B32" s="45" t="s">
        <v>144</v>
      </c>
    </row>
    <row r="33" spans="1:2" x14ac:dyDescent="0.3">
      <c r="A33" s="60"/>
      <c r="B33" s="45" t="s">
        <v>145</v>
      </c>
    </row>
    <row r="34" spans="1:2" x14ac:dyDescent="0.3">
      <c r="A34" s="61"/>
      <c r="B34" s="49" t="s">
        <v>146</v>
      </c>
    </row>
  </sheetData>
  <mergeCells count="7">
    <mergeCell ref="A31:A34"/>
    <mergeCell ref="A3:A4"/>
    <mergeCell ref="A9:A11"/>
    <mergeCell ref="A12:A21"/>
    <mergeCell ref="A23:A24"/>
    <mergeCell ref="A26:A27"/>
    <mergeCell ref="A28:A29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Hosp_1_2_D_2020_9M</vt:lpstr>
      <vt:lpstr>Metadati</vt:lpstr>
      <vt:lpstr>Metadati!Print_Area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2020-01-31T06:05:39Z</cp:lastPrinted>
  <dcterms:created xsi:type="dcterms:W3CDTF">2019-10-23T13:49:39Z</dcterms:created>
  <dcterms:modified xsi:type="dcterms:W3CDTF">2020-10-21T09:38:39Z</dcterms:modified>
</cp:coreProperties>
</file>