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O:\_2020\Dazadi_dati\ML\ML_2020_9M\"/>
    </mc:Choice>
  </mc:AlternateContent>
  <xr:revisionPtr revIDLastSave="0" documentId="13_ncr:1_{C35789E0-4295-436C-B8FE-BA6ACF06EE5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OG_2020_9M" sheetId="1" r:id="rId1"/>
    <sheet name="Metadat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13" i="1"/>
  <c r="G21" i="1"/>
  <c r="G29" i="1"/>
  <c r="G34" i="1"/>
  <c r="G8" i="1" l="1"/>
  <c r="C29" i="1" l="1"/>
  <c r="H39" i="1" l="1"/>
  <c r="H38" i="1"/>
  <c r="H37" i="1"/>
  <c r="H36" i="1"/>
  <c r="H35" i="1"/>
  <c r="H33" i="1"/>
  <c r="H31" i="1"/>
  <c r="H32" i="1"/>
  <c r="H30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2" i="1"/>
  <c r="H11" i="1"/>
  <c r="H10" i="1"/>
  <c r="E39" i="1"/>
  <c r="E38" i="1"/>
  <c r="E37" i="1"/>
  <c r="E36" i="1"/>
  <c r="E35" i="1"/>
  <c r="E33" i="1"/>
  <c r="E31" i="1"/>
  <c r="E32" i="1"/>
  <c r="E30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2" i="1"/>
  <c r="E11" i="1"/>
  <c r="E10" i="1"/>
  <c r="F34" i="1"/>
  <c r="D34" i="1"/>
  <c r="C34" i="1"/>
  <c r="F29" i="1"/>
  <c r="D29" i="1"/>
  <c r="F21" i="1"/>
  <c r="D21" i="1"/>
  <c r="C21" i="1"/>
  <c r="F13" i="1"/>
  <c r="D13" i="1"/>
  <c r="C13" i="1"/>
  <c r="F9" i="1"/>
  <c r="D9" i="1"/>
  <c r="C9" i="1"/>
  <c r="E21" i="1" l="1"/>
  <c r="C8" i="1"/>
  <c r="D8" i="1"/>
  <c r="E29" i="1"/>
  <c r="H9" i="1"/>
  <c r="E13" i="1"/>
  <c r="F8" i="1"/>
  <c r="H21" i="1"/>
  <c r="H13" i="1"/>
  <c r="H29" i="1"/>
  <c r="E9" i="1"/>
  <c r="E34" i="1"/>
  <c r="H34" i="1"/>
  <c r="E8" i="1" l="1"/>
  <c r="H8" i="1"/>
</calcChain>
</file>

<file path=xl/sharedStrings.xml><?xml version="1.0" encoding="utf-8"?>
<sst xmlns="http://schemas.openxmlformats.org/spreadsheetml/2006/main" count="165" uniqueCount="122">
  <si>
    <t>Pamatojums datu apkopošanai-28.08.2018.Ministru kabineta noteikumi nr. 555 "Veselības aprūpes pakalpojumu organizēšanas un samaksas  kārtība"</t>
  </si>
  <si>
    <r>
      <t>Pārskats par observācijas gadījumu skaitu un īpatsvaru uzņemšanas nodaļā</t>
    </r>
    <r>
      <rPr>
        <i/>
        <sz val="12"/>
        <rFont val="Times New Roman"/>
        <family val="1"/>
        <charset val="186"/>
      </rPr>
      <t xml:space="preserve"> (gan ambulatorie, gan stacionārie)</t>
    </r>
  </si>
  <si>
    <t>Ārstniecības iestādes nosaukums (AI)</t>
  </si>
  <si>
    <t>AI kods</t>
  </si>
  <si>
    <t>Uzņemšanas nodaļas gadījumu skaits*</t>
  </si>
  <si>
    <t>Observācijas gadījumu skaits**</t>
  </si>
  <si>
    <t>Observācijas gadījumu īpatsvars no kopējā gadījumu skaita uzņemšanas nodaļā</t>
  </si>
  <si>
    <t>Uzņemšanas nodaļas gadījumu skaits, izslēdzot dzemdības un plānveida hospitalizācijas*</t>
  </si>
  <si>
    <t>Observācijas gadījumu skaits, izslēdzot dzemdības un plānveida hospitalizācijas**</t>
  </si>
  <si>
    <t>Observācijas gadījumu īpatsvars no kopējā gadījumu skaita uzņemšanas nodaļā, izslēdzot dzemdības un plānveida hospitalizācijas</t>
  </si>
  <si>
    <t>5=4/3*100</t>
  </si>
  <si>
    <t>8=4/3*100</t>
  </si>
  <si>
    <t>KOPĀ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</si>
  <si>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</si>
  <si>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</si>
  <si>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</si>
  <si>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</si>
  <si>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</si>
  <si>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</si>
  <si>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</si>
  <si>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</si>
  <si>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</si>
  <si>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</si>
  <si>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</si>
  <si>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</si>
  <si>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</si>
  <si>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</si>
  <si>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</si>
  <si>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</si>
  <si>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</si>
  <si>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</si>
  <si>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</si>
  <si>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</si>
  <si>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</si>
  <si>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</si>
  <si>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</si>
  <si>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</si>
  <si>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</si>
  <si>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</si>
  <si>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</si>
  <si>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</si>
  <si>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</si>
  <si>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</si>
  <si>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</si>
  <si>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</si>
  <si>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</si>
  <si>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</si>
  <si>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</si>
  <si>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</si>
  <si>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</si>
  <si>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</si>
  <si>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</si>
  <si>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</si>
  <si>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</si>
  <si>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</si>
  <si>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</si>
  <si>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</si>
  <si>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Tukuma slimnīca</t>
  </si>
  <si>
    <t>900200046</t>
  </si>
  <si>
    <t>*Gadījumu skaitu uzņemšanas nodaļā veido stacionāro hospitalizāciju skaits un ambulatoro epizožu (1.-6.) skaits uzņemšanas nodaļā</t>
  </si>
  <si>
    <t>**Observācijas gadījumu skaitu veido stacionāro hospitalizāciju skaits ar OG pacientu grupu un ambulatoro observācijas epizožu (1.-6.) skaits uzņemšanas nodaļā</t>
  </si>
  <si>
    <t>Periods</t>
  </si>
  <si>
    <t>Uzņemšanas nodaļas gadījumi*</t>
  </si>
  <si>
    <t>4=3/2*100</t>
  </si>
  <si>
    <t>Nosaukums</t>
  </si>
  <si>
    <t>Observācijas gadījumu skaits un īpatsvars uzņemšanas nodaļā</t>
  </si>
  <si>
    <t>Definīcija</t>
  </si>
  <si>
    <t>Hospitalizāciju skaita īpatsvars no kopējā uzņemšanas nodaļā apkalpoto ambulatoro un stacionāro pacientu skaita</t>
  </si>
  <si>
    <t xml:space="preserve">Rādītāja klasifikācija </t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</si>
  <si>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</si>
  <si>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þ</t>
    </r>
  </si>
  <si>
    <t>Datu avots</t>
  </si>
  <si>
    <t>-Nacionālā veselības dienesta Stacionāro pakalpojumu datu bāze</t>
  </si>
  <si>
    <t>-Nacionālā veselības dienesta Ambulatoro pakalpojumu datu bāze</t>
  </si>
  <si>
    <t>Aprēķins</t>
  </si>
  <si>
    <r>
      <t>(Observācijas gadījumu skaits /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Uzņemšanas nodaļas gadījumu skaits) *100</t>
    </r>
  </si>
  <si>
    <t>Skaitītājs</t>
  </si>
  <si>
    <t>Observācijas gadījumu skaits = stacionāro hospitalizāciju skaits ar OG pacientu grupu + ambulatoro observācijas epizožu (1.-6.) skaits uzņemšanas nodaļā</t>
  </si>
  <si>
    <t>Saucējs</t>
  </si>
  <si>
    <t>Uzņemšanas nodaļas gadījumu skaits = stacionāro hospitalizāciju skaits + ambulatoro epizožu skaits uzņemšanas nodaļā (1.-6.epizode)</t>
  </si>
  <si>
    <t>Iekļaušanas kritēriji</t>
  </si>
  <si>
    <t>- Ambulatorās epizodes uzņemšanas nodaļā (1.-6.epizode)</t>
  </si>
  <si>
    <t>- Visas hospitalizācijas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</si>
  <si>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</si>
  <si>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</si>
  <si>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</si>
  <si>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</si>
  <si>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</si>
  <si>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</si>
  <si>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</si>
  <si>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>Uzņemšanas nodaļā observētie pacienti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</si>
  <si>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</si>
  <si>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</si>
  <si>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</si>
  <si>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</si>
  <si>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</si>
  <si>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</si>
  <si>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</si>
  <si>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</si>
  <si>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</si>
  <si>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Observācijas gadījumu skaits un īpatsvars uzņemšanas nodaļā, izslēdzot dzemdības un plānveida hospitalizācijas</t>
  </si>
  <si>
    <t xml:space="preserve"> - Ambulatorās epizodes uzņemšanas nodaļā (1.-6.epizode)</t>
  </si>
  <si>
    <t xml:space="preserve"> - Visas neatliekamās hospitalizācijas (iestāšanās kustības kods 14, 15, 17, 18), kas nav dzemdības</t>
  </si>
  <si>
    <r>
      <t xml:space="preserve">Visi uzskaites dokumenti, kur manipulāciju kods 16100 vai 16106 vai 16107 vai 16108 </t>
    </r>
    <r>
      <rPr>
        <sz val="11"/>
        <color theme="1"/>
        <rFont val="Times New Roman"/>
        <family val="1"/>
        <charset val="186"/>
      </rPr>
      <t>vai16115)</t>
    </r>
  </si>
  <si>
    <t>Strenču psihoneiroloģiskā slimnīca</t>
  </si>
  <si>
    <t>Specializētās ārstniecības iestādes</t>
  </si>
  <si>
    <t>Daugavpils psihoneiroloģiskā slimnīca</t>
  </si>
  <si>
    <t>050012101</t>
  </si>
  <si>
    <t>Piejūras slimnīca</t>
  </si>
  <si>
    <t>170010601</t>
  </si>
  <si>
    <t>Rīgas psihiatrijas un narkoloģijas centrs</t>
  </si>
  <si>
    <t>010012202</t>
  </si>
  <si>
    <t>Slimnīca Ģintermuiža</t>
  </si>
  <si>
    <t>090012101</t>
  </si>
  <si>
    <t>941800004</t>
  </si>
  <si>
    <t>(veiktais darbs, neiekļaujot nekvotējamos stacionāros pakalpojumus, kas nav iekļauti rēķinā)</t>
  </si>
  <si>
    <t>Pārskata periods: 2020. gada janvāris-septembris</t>
  </si>
  <si>
    <t>Observācijas kopējie rādītāji 2018. - 2020. gada janvāris-septembris</t>
  </si>
  <si>
    <t>2018. gads janvāris -septembris</t>
  </si>
  <si>
    <t>2019. gads janvāris -septembris</t>
  </si>
  <si>
    <t>2020. gads janvāris -septembris</t>
  </si>
  <si>
    <t>Atskaite ietver stacionārās kartes apmaksājamā statusā ar izrakstīšanas datumu no 1.janvāra līdz 30.septembris un ambulatoros talonus apmaksājamā statusā, kuriem epizodes sākuma datums uzrādīts no 1.janvāra līdz 30. 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</si>
</sst>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73" formatCode="_-* #,##0.00_-;\-* #,##0.00_-;_-* &quot;-&quot;??_-;_-@_-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11"/>
      <name val="Wingdings"/>
      <charset val="2"/>
    </font>
    <font>
      <sz val="11"/>
      <color theme="1"/>
      <name val="Times New Roman"/>
      <family val="1"/>
      <charset val="186"/>
    </font>
    <font>
      <sz val="11"/>
      <color rgb="FF000000"/>
      <name val="Wingdings"/>
      <charset val="2"/>
    </font>
    <font>
      <sz val="1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5" fillId="0" borderId="0"/>
    <xf numFmtId="0" fontId="22" fillId="0" borderId="0"/>
    <xf numFmtId="173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5" fillId="0" borderId="0" xfId="3" applyFont="1"/>
    <xf numFmtId="0" fontId="5" fillId="0" borderId="1" xfId="2" applyFont="1" applyBorder="1" applyAlignment="1">
      <alignment horizontal="left" vertical="center" wrapText="1"/>
    </xf>
    <xf numFmtId="0" fontId="5" fillId="0" borderId="0" xfId="2" applyFont="1"/>
    <xf numFmtId="0" fontId="6" fillId="0" borderId="0" xfId="4" applyFont="1" applyFill="1" applyBorder="1" applyAlignment="1">
      <alignment horizontal="left" vertical="center"/>
    </xf>
    <xf numFmtId="0" fontId="6" fillId="2" borderId="5" xfId="5" applyNumberFormat="1" applyFont="1" applyFill="1" applyBorder="1" applyAlignment="1" applyProtection="1">
      <alignment horizontal="left" vertical="center" wrapText="1"/>
    </xf>
    <xf numFmtId="0" fontId="6" fillId="2" borderId="6" xfId="5" applyNumberFormat="1" applyFont="1" applyFill="1" applyBorder="1" applyAlignment="1" applyProtection="1">
      <alignment horizontal="center" vertical="center" wrapText="1"/>
    </xf>
    <xf numFmtId="0" fontId="6" fillId="2" borderId="5" xfId="5" applyNumberFormat="1" applyFont="1" applyFill="1" applyBorder="1" applyAlignment="1" applyProtection="1">
      <alignment horizontal="center" vertical="center" wrapText="1"/>
    </xf>
    <xf numFmtId="0" fontId="6" fillId="2" borderId="7" xfId="5" applyNumberFormat="1" applyFont="1" applyFill="1" applyBorder="1" applyAlignment="1" applyProtection="1">
      <alignment horizontal="center" vertical="center" wrapText="1"/>
    </xf>
    <xf numFmtId="0" fontId="5" fillId="0" borderId="0" xfId="6" applyFont="1"/>
    <xf numFmtId="0" fontId="9" fillId="0" borderId="8" xfId="5" applyNumberFormat="1" applyFont="1" applyFill="1" applyBorder="1" applyAlignment="1" applyProtection="1">
      <alignment horizontal="center" vertical="center" wrapText="1"/>
    </xf>
    <xf numFmtId="0" fontId="9" fillId="0" borderId="9" xfId="5" applyNumberFormat="1" applyFont="1" applyFill="1" applyBorder="1" applyAlignment="1" applyProtection="1">
      <alignment horizontal="center" vertical="center" wrapText="1"/>
    </xf>
    <xf numFmtId="0" fontId="9" fillId="0" borderId="10" xfId="5" applyNumberFormat="1" applyFont="1" applyFill="1" applyBorder="1" applyAlignment="1" applyProtection="1">
      <alignment horizontal="center" vertical="center" wrapText="1"/>
    </xf>
    <xf numFmtId="0" fontId="9" fillId="0" borderId="0" xfId="6" applyFont="1" applyFill="1"/>
    <xf numFmtId="3" fontId="6" fillId="2" borderId="11" xfId="7" applyNumberFormat="1" applyFont="1" applyFill="1" applyBorder="1" applyAlignment="1" applyProtection="1">
      <alignment horizontal="left" vertical="center" wrapText="1"/>
    </xf>
    <xf numFmtId="3" fontId="6" fillId="2" borderId="12" xfId="7" applyNumberFormat="1" applyFont="1" applyFill="1" applyBorder="1" applyAlignment="1" applyProtection="1">
      <alignment vertical="center" wrapText="1"/>
    </xf>
    <xf numFmtId="3" fontId="6" fillId="2" borderId="11" xfId="7" applyNumberFormat="1" applyFont="1" applyFill="1" applyBorder="1" applyAlignment="1" applyProtection="1">
      <alignment vertical="center" wrapText="1"/>
    </xf>
    <xf numFmtId="3" fontId="6" fillId="2" borderId="13" xfId="7" applyNumberFormat="1" applyFont="1" applyFill="1" applyBorder="1" applyAlignment="1" applyProtection="1">
      <alignment vertical="center" wrapText="1"/>
    </xf>
    <xf numFmtId="9" fontId="6" fillId="2" borderId="14" xfId="1" applyFont="1" applyFill="1" applyBorder="1"/>
    <xf numFmtId="9" fontId="6" fillId="2" borderId="15" xfId="1" applyFont="1" applyFill="1" applyBorder="1" applyAlignment="1" applyProtection="1">
      <alignment vertical="center" wrapText="1"/>
    </xf>
    <xf numFmtId="0" fontId="6" fillId="0" borderId="0" xfId="6" applyFont="1"/>
    <xf numFmtId="0" fontId="6" fillId="3" borderId="16" xfId="4" applyFont="1" applyFill="1" applyBorder="1" applyAlignment="1">
      <alignment horizontal="left" indent="1"/>
    </xf>
    <xf numFmtId="0" fontId="6" fillId="3" borderId="17" xfId="4" applyFont="1" applyFill="1" applyBorder="1" applyAlignment="1"/>
    <xf numFmtId="3" fontId="10" fillId="3" borderId="16" xfId="6" applyNumberFormat="1" applyFont="1" applyFill="1" applyBorder="1" applyAlignment="1"/>
    <xf numFmtId="3" fontId="10" fillId="3" borderId="18" xfId="6" applyNumberFormat="1" applyFont="1" applyFill="1" applyBorder="1" applyAlignment="1"/>
    <xf numFmtId="9" fontId="6" fillId="3" borderId="17" xfId="1" applyFont="1" applyFill="1" applyBorder="1"/>
    <xf numFmtId="9" fontId="10" fillId="3" borderId="19" xfId="1" applyFont="1" applyFill="1" applyBorder="1" applyAlignment="1"/>
    <xf numFmtId="0" fontId="5" fillId="0" borderId="20" xfId="4" applyFont="1" applyFill="1" applyBorder="1" applyAlignment="1">
      <alignment horizontal="left" indent="2"/>
    </xf>
    <xf numFmtId="0" fontId="5" fillId="0" borderId="21" xfId="4" applyFont="1" applyFill="1" applyBorder="1" applyAlignment="1"/>
    <xf numFmtId="164" fontId="5" fillId="0" borderId="20" xfId="7" applyNumberFormat="1" applyFont="1" applyFill="1" applyBorder="1" applyAlignment="1"/>
    <xf numFmtId="3" fontId="5" fillId="0" borderId="1" xfId="1" applyNumberFormat="1" applyFont="1" applyFill="1" applyBorder="1" applyAlignment="1"/>
    <xf numFmtId="9" fontId="5" fillId="0" borderId="21" xfId="1" applyFont="1" applyFill="1" applyBorder="1"/>
    <xf numFmtId="3" fontId="5" fillId="0" borderId="1" xfId="6" applyNumberFormat="1" applyFont="1" applyFill="1" applyBorder="1"/>
    <xf numFmtId="0" fontId="5" fillId="0" borderId="22" xfId="4" applyFont="1" applyFill="1" applyBorder="1" applyAlignment="1">
      <alignment horizontal="left" indent="2"/>
    </xf>
    <xf numFmtId="0" fontId="5" fillId="0" borderId="23" xfId="4" applyFont="1" applyFill="1" applyBorder="1" applyAlignment="1"/>
    <xf numFmtId="164" fontId="5" fillId="0" borderId="22" xfId="7" applyNumberFormat="1" applyFont="1" applyFill="1" applyBorder="1" applyAlignment="1"/>
    <xf numFmtId="3" fontId="5" fillId="0" borderId="24" xfId="1" applyNumberFormat="1" applyFont="1" applyFill="1" applyBorder="1" applyAlignment="1"/>
    <xf numFmtId="9" fontId="5" fillId="0" borderId="23" xfId="1" applyFont="1" applyFill="1" applyBorder="1"/>
    <xf numFmtId="3" fontId="5" fillId="0" borderId="24" xfId="6" applyNumberFormat="1" applyFont="1" applyFill="1" applyBorder="1"/>
    <xf numFmtId="164" fontId="6" fillId="3" borderId="16" xfId="7" applyNumberFormat="1" applyFont="1" applyFill="1" applyBorder="1" applyAlignment="1"/>
    <xf numFmtId="164" fontId="6" fillId="3" borderId="18" xfId="7" applyNumberFormat="1" applyFont="1" applyFill="1" applyBorder="1" applyAlignment="1"/>
    <xf numFmtId="9" fontId="6" fillId="3" borderId="19" xfId="1" applyFont="1" applyFill="1" applyBorder="1" applyAlignment="1"/>
    <xf numFmtId="0" fontId="11" fillId="0" borderId="0" xfId="4" applyFont="1" applyAlignment="1">
      <alignment horizontal="left" wrapText="1"/>
    </xf>
    <xf numFmtId="0" fontId="6" fillId="0" borderId="0" xfId="4" applyFont="1"/>
    <xf numFmtId="0" fontId="5" fillId="0" borderId="0" xfId="4" applyFont="1"/>
    <xf numFmtId="0" fontId="6" fillId="2" borderId="26" xfId="5" applyNumberFormat="1" applyFont="1" applyFill="1" applyBorder="1" applyAlignment="1" applyProtection="1">
      <alignment horizontal="center" vertical="center" wrapText="1"/>
    </xf>
    <xf numFmtId="0" fontId="6" fillId="2" borderId="27" xfId="5" applyNumberFormat="1" applyFont="1" applyFill="1" applyBorder="1" applyAlignment="1" applyProtection="1">
      <alignment horizontal="center" vertical="center" wrapText="1"/>
    </xf>
    <xf numFmtId="0" fontId="6" fillId="2" borderId="17" xfId="5" applyNumberFormat="1" applyFont="1" applyFill="1" applyBorder="1" applyAlignment="1" applyProtection="1">
      <alignment horizontal="center" vertical="center" wrapText="1"/>
    </xf>
    <xf numFmtId="0" fontId="5" fillId="0" borderId="0" xfId="6" applyFont="1" applyFill="1"/>
    <xf numFmtId="0" fontId="5" fillId="0" borderId="30" xfId="5" applyNumberFormat="1" applyFont="1" applyFill="1" applyBorder="1" applyAlignment="1" applyProtection="1">
      <alignment horizontal="center" vertical="center" wrapText="1"/>
    </xf>
    <xf numFmtId="0" fontId="5" fillId="0" borderId="24" xfId="5" applyNumberFormat="1" applyFont="1" applyFill="1" applyBorder="1" applyAlignment="1" applyProtection="1">
      <alignment horizontal="center" vertical="center" wrapText="1"/>
    </xf>
    <xf numFmtId="0" fontId="5" fillId="0" borderId="23" xfId="5" applyNumberFormat="1" applyFont="1" applyFill="1" applyBorder="1" applyAlignment="1" applyProtection="1">
      <alignment horizontal="center" vertical="center" wrapText="1"/>
    </xf>
    <xf numFmtId="3" fontId="5" fillId="0" borderId="25" xfId="4" applyNumberFormat="1" applyFont="1" applyFill="1" applyBorder="1" applyAlignment="1">
      <alignment horizontal="right"/>
    </xf>
    <xf numFmtId="164" fontId="5" fillId="0" borderId="27" xfId="7" applyNumberFormat="1" applyFont="1" applyFill="1" applyBorder="1" applyAlignment="1"/>
    <xf numFmtId="165" fontId="5" fillId="0" borderId="17" xfId="8" applyNumberFormat="1" applyFont="1" applyFill="1" applyBorder="1" applyAlignment="1"/>
    <xf numFmtId="3" fontId="5" fillId="0" borderId="33" xfId="4" applyNumberFormat="1" applyFont="1" applyFill="1" applyBorder="1" applyAlignment="1">
      <alignment horizontal="right"/>
    </xf>
    <xf numFmtId="164" fontId="5" fillId="0" borderId="34" xfId="7" applyNumberFormat="1" applyFont="1" applyFill="1" applyBorder="1" applyAlignment="1"/>
    <xf numFmtId="165" fontId="5" fillId="0" borderId="35" xfId="8" applyNumberFormat="1" applyFont="1" applyFill="1" applyBorder="1" applyAlignment="1"/>
    <xf numFmtId="3" fontId="5" fillId="0" borderId="36" xfId="4" applyNumberFormat="1" applyFont="1" applyFill="1" applyBorder="1" applyAlignment="1">
      <alignment horizontal="right"/>
    </xf>
    <xf numFmtId="164" fontId="5" fillId="0" borderId="37" xfId="7" applyNumberFormat="1" applyFont="1" applyFill="1" applyBorder="1" applyAlignment="1"/>
    <xf numFmtId="165" fontId="5" fillId="0" borderId="23" xfId="8" applyNumberFormat="1" applyFont="1" applyFill="1" applyBorder="1" applyAlignment="1"/>
    <xf numFmtId="0" fontId="13" fillId="0" borderId="38" xfId="9" applyFont="1" applyBorder="1" applyAlignment="1">
      <alignment vertical="center"/>
    </xf>
    <xf numFmtId="0" fontId="14" fillId="0" borderId="39" xfId="9" applyFont="1" applyBorder="1" applyAlignment="1">
      <alignment vertical="center"/>
    </xf>
    <xf numFmtId="0" fontId="1" fillId="0" borderId="0" xfId="10" applyFont="1"/>
    <xf numFmtId="0" fontId="13" fillId="0" borderId="40" xfId="9" applyFont="1" applyBorder="1" applyAlignment="1">
      <alignment vertical="center"/>
    </xf>
    <xf numFmtId="0" fontId="13" fillId="0" borderId="41" xfId="9" applyFont="1" applyBorder="1" applyAlignment="1">
      <alignment vertical="center"/>
    </xf>
    <xf numFmtId="0" fontId="11" fillId="0" borderId="15" xfId="9" applyFont="1" applyBorder="1" applyAlignment="1">
      <alignment vertical="center"/>
    </xf>
    <xf numFmtId="0" fontId="11" fillId="0" borderId="41" xfId="9" applyFont="1" applyBorder="1" applyAlignment="1">
      <alignment vertical="center"/>
    </xf>
    <xf numFmtId="0" fontId="13" fillId="0" borderId="15" xfId="9" applyFont="1" applyBorder="1" applyAlignment="1">
      <alignment vertical="center"/>
    </xf>
    <xf numFmtId="0" fontId="17" fillId="0" borderId="41" xfId="9" applyFont="1" applyBorder="1" applyAlignment="1">
      <alignment vertical="center"/>
    </xf>
    <xf numFmtId="0" fontId="17" fillId="0" borderId="40" xfId="9" applyFont="1" applyBorder="1" applyAlignment="1">
      <alignment vertical="center"/>
    </xf>
    <xf numFmtId="3" fontId="5" fillId="0" borderId="20" xfId="6" applyNumberFormat="1" applyFont="1" applyFill="1" applyBorder="1"/>
    <xf numFmtId="3" fontId="5" fillId="0" borderId="22" xfId="6" applyNumberFormat="1" applyFont="1" applyFill="1" applyBorder="1"/>
    <xf numFmtId="3" fontId="6" fillId="3" borderId="16" xfId="7" applyNumberFormat="1" applyFont="1" applyFill="1" applyBorder="1" applyAlignment="1"/>
    <xf numFmtId="3" fontId="6" fillId="3" borderId="18" xfId="7" applyNumberFormat="1" applyFont="1" applyFill="1" applyBorder="1" applyAlignment="1"/>
    <xf numFmtId="0" fontId="19" fillId="0" borderId="0" xfId="6" applyFont="1"/>
    <xf numFmtId="0" fontId="5" fillId="0" borderId="0" xfId="4" applyFont="1" applyFill="1" applyBorder="1" applyAlignment="1">
      <alignment horizontal="left" indent="2"/>
    </xf>
    <xf numFmtId="0" fontId="5" fillId="0" borderId="0" xfId="4" applyFont="1" applyFill="1" applyBorder="1" applyAlignment="1"/>
    <xf numFmtId="164" fontId="5" fillId="0" borderId="0" xfId="7" applyNumberFormat="1" applyFont="1" applyFill="1" applyBorder="1" applyAlignment="1"/>
    <xf numFmtId="3" fontId="5" fillId="0" borderId="0" xfId="1" applyNumberFormat="1" applyFont="1" applyFill="1" applyBorder="1" applyAlignment="1"/>
    <xf numFmtId="9" fontId="5" fillId="0" borderId="0" xfId="1" applyFont="1" applyFill="1" applyBorder="1"/>
    <xf numFmtId="3" fontId="5" fillId="0" borderId="0" xfId="6" applyNumberFormat="1" applyFont="1" applyFill="1" applyBorder="1"/>
    <xf numFmtId="0" fontId="20" fillId="3" borderId="16" xfId="9" applyFont="1" applyFill="1" applyBorder="1" applyAlignment="1">
      <alignment horizontal="left" indent="1"/>
    </xf>
    <xf numFmtId="0" fontId="20" fillId="3" borderId="17" xfId="9" applyFont="1" applyFill="1" applyBorder="1" applyAlignment="1"/>
    <xf numFmtId="164" fontId="20" fillId="3" borderId="16" xfId="7" applyNumberFormat="1" applyFont="1" applyFill="1" applyBorder="1" applyAlignment="1">
      <alignment horizontal="left"/>
    </xf>
    <xf numFmtId="164" fontId="20" fillId="3" borderId="44" xfId="7" applyNumberFormat="1" applyFont="1" applyFill="1" applyBorder="1" applyAlignment="1">
      <alignment horizontal="left"/>
    </xf>
    <xf numFmtId="0" fontId="21" fillId="0" borderId="20" xfId="9" applyFont="1" applyFill="1" applyBorder="1" applyAlignment="1">
      <alignment horizontal="left" indent="2"/>
    </xf>
    <xf numFmtId="0" fontId="21" fillId="0" borderId="21" xfId="9" applyFont="1" applyFill="1" applyBorder="1" applyAlignment="1"/>
    <xf numFmtId="164" fontId="21" fillId="0" borderId="20" xfId="7" applyNumberFormat="1" applyFont="1" applyFill="1" applyBorder="1" applyAlignment="1">
      <alignment horizontal="left"/>
    </xf>
    <xf numFmtId="164" fontId="21" fillId="0" borderId="1" xfId="7" applyNumberFormat="1" applyFont="1" applyFill="1" applyBorder="1" applyAlignment="1">
      <alignment horizontal="left"/>
    </xf>
    <xf numFmtId="0" fontId="21" fillId="0" borderId="22" xfId="9" applyFont="1" applyFill="1" applyBorder="1" applyAlignment="1">
      <alignment horizontal="left" indent="2"/>
    </xf>
    <xf numFmtId="0" fontId="21" fillId="0" borderId="23" xfId="9" applyFont="1" applyFill="1" applyBorder="1" applyAlignment="1"/>
    <xf numFmtId="164" fontId="21" fillId="0" borderId="22" xfId="7" applyNumberFormat="1" applyFont="1" applyFill="1" applyBorder="1" applyAlignment="1">
      <alignment horizontal="left"/>
    </xf>
    <xf numFmtId="164" fontId="21" fillId="0" borderId="24" xfId="7" applyNumberFormat="1" applyFont="1" applyFill="1" applyBorder="1" applyAlignment="1">
      <alignment horizontal="left"/>
    </xf>
    <xf numFmtId="9" fontId="20" fillId="3" borderId="17" xfId="1" applyFont="1" applyFill="1" applyBorder="1" applyAlignment="1"/>
    <xf numFmtId="9" fontId="21" fillId="0" borderId="21" xfId="1" applyFont="1" applyFill="1" applyBorder="1" applyAlignment="1"/>
    <xf numFmtId="9" fontId="21" fillId="0" borderId="23" xfId="1" applyFont="1" applyFill="1" applyBorder="1" applyAlignment="1"/>
    <xf numFmtId="0" fontId="23" fillId="0" borderId="0" xfId="11" applyFont="1"/>
    <xf numFmtId="0" fontId="3" fillId="0" borderId="0" xfId="3" applyFont="1" applyFill="1"/>
    <xf numFmtId="0" fontId="5" fillId="0" borderId="28" xfId="5" applyNumberFormat="1" applyFont="1" applyFill="1" applyBorder="1" applyAlignment="1" applyProtection="1">
      <alignment horizontal="center" vertical="center" wrapText="1"/>
    </xf>
    <xf numFmtId="0" fontId="5" fillId="0" borderId="29" xfId="5" applyNumberFormat="1" applyFont="1" applyFill="1" applyBorder="1" applyAlignment="1" applyProtection="1">
      <alignment horizontal="center" vertical="center" wrapText="1"/>
    </xf>
    <xf numFmtId="0" fontId="5" fillId="0" borderId="25" xfId="4" applyFont="1" applyFill="1" applyBorder="1" applyAlignment="1">
      <alignment horizontal="left"/>
    </xf>
    <xf numFmtId="0" fontId="5" fillId="0" borderId="19" xfId="4" applyFont="1" applyFill="1" applyBorder="1" applyAlignment="1">
      <alignment horizontal="left"/>
    </xf>
    <xf numFmtId="0" fontId="5" fillId="0" borderId="31" xfId="4" applyFont="1" applyFill="1" applyBorder="1" applyAlignment="1">
      <alignment horizontal="left"/>
    </xf>
    <xf numFmtId="0" fontId="5" fillId="0" borderId="32" xfId="4" applyFont="1" applyFill="1" applyBorder="1" applyAlignment="1">
      <alignment horizontal="left"/>
    </xf>
    <xf numFmtId="0" fontId="5" fillId="0" borderId="28" xfId="4" applyFont="1" applyFill="1" applyBorder="1" applyAlignment="1">
      <alignment horizontal="left"/>
    </xf>
    <xf numFmtId="0" fontId="5" fillId="0" borderId="29" xfId="4" applyFont="1" applyFill="1" applyBorder="1" applyAlignment="1">
      <alignment horizontal="left"/>
    </xf>
    <xf numFmtId="0" fontId="3" fillId="0" borderId="0" xfId="2" applyFont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9" fillId="0" borderId="0" xfId="6" applyFont="1" applyAlignment="1">
      <alignment horizontal="left" wrapText="1"/>
    </xf>
    <xf numFmtId="0" fontId="19" fillId="0" borderId="0" xfId="6" applyFont="1" applyAlignment="1">
      <alignment horizontal="left" vertical="top" wrapText="1"/>
    </xf>
    <xf numFmtId="0" fontId="19" fillId="0" borderId="0" xfId="4" applyFont="1" applyAlignment="1">
      <alignment horizontal="left" wrapText="1"/>
    </xf>
    <xf numFmtId="0" fontId="6" fillId="2" borderId="25" xfId="5" applyNumberFormat="1" applyFont="1" applyFill="1" applyBorder="1" applyAlignment="1" applyProtection="1">
      <alignment horizontal="center" vertical="center" wrapText="1"/>
    </xf>
    <xf numFmtId="0" fontId="6" fillId="2" borderId="19" xfId="5" applyNumberFormat="1" applyFont="1" applyFill="1" applyBorder="1" applyAlignment="1" applyProtection="1">
      <alignment horizontal="center" vertical="center" wrapText="1"/>
    </xf>
    <xf numFmtId="0" fontId="13" fillId="0" borderId="42" xfId="9" applyFont="1" applyBorder="1" applyAlignment="1">
      <alignment vertical="center"/>
    </xf>
    <xf numFmtId="0" fontId="13" fillId="0" borderId="40" xfId="9" applyFont="1" applyBorder="1" applyAlignment="1">
      <alignment vertical="center"/>
    </xf>
    <xf numFmtId="0" fontId="13" fillId="0" borderId="43" xfId="9" applyFont="1" applyBorder="1" applyAlignment="1">
      <alignment vertical="center"/>
    </xf>
  </cellXfs>
  <cellStyles count="14">
    <cellStyle name="Comma 2" xfId="7" xr:uid="{00000000-0005-0000-0000-000000000000}"/>
    <cellStyle name="Comma 2 2" xfId="12" xr:uid="{E1B20AF3-B0CE-4930-9DB5-979F76C498B8}"/>
    <cellStyle name="Comma_R0001_veiktais_darbs_2009_UZŅEMŠANAS_NODAĻA 2" xfId="5" xr:uid="{00000000-0005-0000-0000-000001000000}"/>
    <cellStyle name="Normal" xfId="0" builtinId="0"/>
    <cellStyle name="Normal 2" xfId="9" xr:uid="{00000000-0005-0000-0000-000003000000}"/>
    <cellStyle name="Normal 2 2" xfId="6" xr:uid="{00000000-0005-0000-0000-000004000000}"/>
    <cellStyle name="Normal 2 2 3" xfId="10" xr:uid="{00000000-0005-0000-0000-000005000000}"/>
    <cellStyle name="Normal 2 3" xfId="13" xr:uid="{0AE1450B-3456-45E3-BDE4-92EA6732F350}"/>
    <cellStyle name="Normal 3" xfId="11" xr:uid="{00000000-0005-0000-0000-000006000000}"/>
    <cellStyle name="Normal 5" xfId="4" xr:uid="{00000000-0005-0000-0000-000007000000}"/>
    <cellStyle name="Normal_parskatu_tabulas_uz5_III_rikojumam 2" xfId="2" xr:uid="{00000000-0005-0000-0000-000008000000}"/>
    <cellStyle name="Normal_rindu_garums_veidlapa" xfId="3" xr:uid="{00000000-0005-0000-0000-000009000000}"/>
    <cellStyle name="Percent" xfId="1" builtinId="5"/>
    <cellStyle name="Percent 2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385762</xdr:colOff>
      <xdr:row>0</xdr:row>
      <xdr:rowOff>0</xdr:rowOff>
    </xdr:from>
    <xdr:to>
      <xdr:col>4</xdr:col>
      <xdr:colOff>321468</xdr:colOff>
      <xdr:row>0</xdr:row>
      <xdr:rowOff>1006175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0562" y="0"/>
          <a:ext cx="1869281" cy="100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H51"/>
  <sheetViews>
    <sheetView tabSelected="1" zoomScaleNormal="100" workbookViewId="0">
      <selection activeCell="K47" sqref="K47"/>
    </sheetView>
  </sheetViews>
  <sheetFormatPr defaultColWidth="9.21875" defaultRowHeight="15.6" x14ac:dyDescent="0.3"/>
  <cols>
    <col min="1" max="1" width="42.44140625" style="1" customWidth="1"/>
    <col min="2" max="2" width="11.77734375" style="1" customWidth="1"/>
    <col min="3" max="3" width="14.5546875" style="1" customWidth="1"/>
    <col min="4" max="4" width="14.44140625" style="1" customWidth="1"/>
    <col min="5" max="6" width="16.21875" style="1" customWidth="1"/>
    <col min="7" max="7" width="17.21875" style="1" customWidth="1"/>
    <col min="8" max="8" width="16.21875" style="1" customWidth="1"/>
    <col min="9" max="16384" width="9.21875" style="1"/>
  </cols>
  <sheetData>
    <row r="1" spans="1:8" ht="81" customHeight="1" x14ac:dyDescent="0.3">
      <c r="A1" s="107"/>
      <c r="B1" s="107"/>
      <c r="C1" s="107"/>
      <c r="D1" s="107"/>
      <c r="E1" s="107"/>
      <c r="F1" s="107"/>
      <c r="G1" s="107"/>
      <c r="H1" s="107"/>
    </row>
    <row r="2" spans="1:8" s="3" customFormat="1" ht="61.5" customHeight="1" x14ac:dyDescent="0.3">
      <c r="A2" s="2" t="s">
        <v>0</v>
      </c>
      <c r="B2" s="108" t="s">
        <v>1</v>
      </c>
      <c r="C2" s="109"/>
      <c r="D2" s="109"/>
      <c r="E2" s="109"/>
      <c r="F2" s="109"/>
      <c r="G2" s="109"/>
      <c r="H2" s="110"/>
    </row>
    <row r="4" spans="1:8" x14ac:dyDescent="0.3">
      <c r="A4" s="4" t="s">
        <v>116</v>
      </c>
    </row>
    <row r="5" spans="1:8" s="98" customFormat="1" ht="16.2" thickBot="1" x14ac:dyDescent="0.35">
      <c r="A5" s="97" t="s">
        <v>115</v>
      </c>
    </row>
    <row r="6" spans="1:8" s="9" customFormat="1" ht="172.2" thickBot="1" x14ac:dyDescent="0.35">
      <c r="A6" s="5" t="s">
        <v>2</v>
      </c>
      <c r="B6" s="6" t="s">
        <v>3</v>
      </c>
      <c r="C6" s="7" t="s">
        <v>4</v>
      </c>
      <c r="D6" s="8" t="s">
        <v>5</v>
      </c>
      <c r="E6" s="6" t="s">
        <v>6</v>
      </c>
      <c r="F6" s="7" t="s">
        <v>7</v>
      </c>
      <c r="G6" s="8" t="s">
        <v>8</v>
      </c>
      <c r="H6" s="6" t="s">
        <v>9</v>
      </c>
    </row>
    <row r="7" spans="1:8" s="13" customFormat="1" ht="10.8" thickBot="1" x14ac:dyDescent="0.25">
      <c r="A7" s="10">
        <v>1</v>
      </c>
      <c r="B7" s="11">
        <v>2</v>
      </c>
      <c r="C7" s="10">
        <v>3</v>
      </c>
      <c r="D7" s="12">
        <v>4</v>
      </c>
      <c r="E7" s="11" t="s">
        <v>10</v>
      </c>
      <c r="F7" s="10">
        <v>6</v>
      </c>
      <c r="G7" s="12">
        <v>7</v>
      </c>
      <c r="H7" s="11" t="s">
        <v>11</v>
      </c>
    </row>
    <row r="8" spans="1:8" s="20" customFormat="1" ht="15" customHeight="1" thickBot="1" x14ac:dyDescent="0.35">
      <c r="A8" s="14" t="s">
        <v>12</v>
      </c>
      <c r="B8" s="15"/>
      <c r="C8" s="16">
        <f>C29+C21+C13+C9+C34</f>
        <v>356883</v>
      </c>
      <c r="D8" s="17">
        <f>D29+D21+D13+D9+D34</f>
        <v>57036</v>
      </c>
      <c r="E8" s="18">
        <f t="shared" ref="E8:E39" si="0">D8/C8</f>
        <v>0.15981708290952498</v>
      </c>
      <c r="F8" s="16">
        <f>F29+F21+F13+F9+F34</f>
        <v>303786</v>
      </c>
      <c r="G8" s="17">
        <f>G29+G21+G13+G9+G34</f>
        <v>56991</v>
      </c>
      <c r="H8" s="19">
        <f>G8/F8</f>
        <v>0.18760245699275147</v>
      </c>
    </row>
    <row r="9" spans="1:8" s="20" customFormat="1" x14ac:dyDescent="0.3">
      <c r="A9" s="21" t="s">
        <v>13</v>
      </c>
      <c r="B9" s="22"/>
      <c r="C9" s="23">
        <f>SUM(C10:C12)</f>
        <v>151885</v>
      </c>
      <c r="D9" s="24">
        <f>SUM(D10:D12)</f>
        <v>28231</v>
      </c>
      <c r="E9" s="25">
        <f t="shared" si="0"/>
        <v>0.18587088915956151</v>
      </c>
      <c r="F9" s="23">
        <f t="shared" ref="F9:G9" si="1">SUM(F10:F12)</f>
        <v>114253</v>
      </c>
      <c r="G9" s="24">
        <f t="shared" si="1"/>
        <v>28217</v>
      </c>
      <c r="H9" s="26">
        <f t="shared" ref="H9:H39" si="2">G9/F9</f>
        <v>0.2469694450036323</v>
      </c>
    </row>
    <row r="10" spans="1:8" s="9" customFormat="1" x14ac:dyDescent="0.3">
      <c r="A10" s="27" t="s">
        <v>14</v>
      </c>
      <c r="B10" s="28" t="s">
        <v>15</v>
      </c>
      <c r="C10" s="29">
        <v>22399</v>
      </c>
      <c r="D10" s="30">
        <v>10667</v>
      </c>
      <c r="E10" s="31">
        <f t="shared" si="0"/>
        <v>0.47622661725969911</v>
      </c>
      <c r="F10" s="71">
        <v>18414</v>
      </c>
      <c r="G10" s="32">
        <v>10667</v>
      </c>
      <c r="H10" s="31">
        <f t="shared" si="2"/>
        <v>0.57928749864233731</v>
      </c>
    </row>
    <row r="11" spans="1:8" s="9" customFormat="1" x14ac:dyDescent="0.3">
      <c r="A11" s="27" t="s">
        <v>16</v>
      </c>
      <c r="B11" s="28" t="s">
        <v>17</v>
      </c>
      <c r="C11" s="29">
        <v>54457</v>
      </c>
      <c r="D11" s="30">
        <v>9681</v>
      </c>
      <c r="E11" s="31">
        <f t="shared" si="0"/>
        <v>0.17777328901702261</v>
      </c>
      <c r="F11" s="71">
        <v>39005</v>
      </c>
      <c r="G11" s="32">
        <v>9672</v>
      </c>
      <c r="H11" s="31">
        <f t="shared" si="2"/>
        <v>0.24796820920394821</v>
      </c>
    </row>
    <row r="12" spans="1:8" s="9" customFormat="1" ht="16.2" thickBot="1" x14ac:dyDescent="0.35">
      <c r="A12" s="33" t="s">
        <v>18</v>
      </c>
      <c r="B12" s="34" t="s">
        <v>19</v>
      </c>
      <c r="C12" s="35">
        <v>75029</v>
      </c>
      <c r="D12" s="36">
        <v>7883</v>
      </c>
      <c r="E12" s="37">
        <f t="shared" si="0"/>
        <v>0.10506604113076277</v>
      </c>
      <c r="F12" s="72">
        <v>56834</v>
      </c>
      <c r="G12" s="38">
        <v>7878</v>
      </c>
      <c r="H12" s="37">
        <f t="shared" si="2"/>
        <v>0.13861420980399056</v>
      </c>
    </row>
    <row r="13" spans="1:8" s="20" customFormat="1" x14ac:dyDescent="0.3">
      <c r="A13" s="21" t="s">
        <v>20</v>
      </c>
      <c r="B13" s="22"/>
      <c r="C13" s="39">
        <f>SUM(C14:C20)</f>
        <v>129443</v>
      </c>
      <c r="D13" s="40">
        <f>SUM(D14:D20)</f>
        <v>17054</v>
      </c>
      <c r="E13" s="25">
        <f t="shared" si="0"/>
        <v>0.1317491096467171</v>
      </c>
      <c r="F13" s="73">
        <f t="shared" ref="F13:G13" si="3">SUM(F14:F20)</f>
        <v>119701</v>
      </c>
      <c r="G13" s="74">
        <f t="shared" si="3"/>
        <v>17045</v>
      </c>
      <c r="H13" s="41">
        <f t="shared" si="2"/>
        <v>0.14239647120742516</v>
      </c>
    </row>
    <row r="14" spans="1:8" s="9" customFormat="1" x14ac:dyDescent="0.3">
      <c r="A14" s="27" t="s">
        <v>21</v>
      </c>
      <c r="B14" s="28" t="s">
        <v>22</v>
      </c>
      <c r="C14" s="29">
        <v>26000</v>
      </c>
      <c r="D14" s="30">
        <v>5340</v>
      </c>
      <c r="E14" s="31">
        <f t="shared" si="0"/>
        <v>0.20538461538461539</v>
      </c>
      <c r="F14" s="71">
        <v>24673</v>
      </c>
      <c r="G14" s="32">
        <v>5340</v>
      </c>
      <c r="H14" s="31">
        <f t="shared" si="2"/>
        <v>0.21643091638633324</v>
      </c>
    </row>
    <row r="15" spans="1:8" s="9" customFormat="1" x14ac:dyDescent="0.3">
      <c r="A15" s="27" t="s">
        <v>23</v>
      </c>
      <c r="B15" s="28" t="s">
        <v>24</v>
      </c>
      <c r="C15" s="29">
        <v>19870</v>
      </c>
      <c r="D15" s="30">
        <v>2189</v>
      </c>
      <c r="E15" s="31">
        <f t="shared" si="0"/>
        <v>0.11016607951685958</v>
      </c>
      <c r="F15" s="71">
        <v>18848</v>
      </c>
      <c r="G15" s="32">
        <v>2189</v>
      </c>
      <c r="H15" s="31">
        <f t="shared" si="2"/>
        <v>0.11613964346349745</v>
      </c>
    </row>
    <row r="16" spans="1:8" s="9" customFormat="1" x14ac:dyDescent="0.3">
      <c r="A16" s="27" t="s">
        <v>25</v>
      </c>
      <c r="B16" s="28" t="s">
        <v>26</v>
      </c>
      <c r="C16" s="29">
        <v>11712</v>
      </c>
      <c r="D16" s="30">
        <v>2913</v>
      </c>
      <c r="E16" s="31">
        <f t="shared" si="0"/>
        <v>0.24871926229508196</v>
      </c>
      <c r="F16" s="71">
        <v>11075</v>
      </c>
      <c r="G16" s="32">
        <v>2913</v>
      </c>
      <c r="H16" s="31">
        <f t="shared" si="2"/>
        <v>0.26302483069977428</v>
      </c>
    </row>
    <row r="17" spans="1:8" s="9" customFormat="1" x14ac:dyDescent="0.3">
      <c r="A17" s="27" t="s">
        <v>27</v>
      </c>
      <c r="B17" s="28" t="s">
        <v>28</v>
      </c>
      <c r="C17" s="29">
        <v>22354</v>
      </c>
      <c r="D17" s="30">
        <v>1843</v>
      </c>
      <c r="E17" s="31">
        <f t="shared" si="0"/>
        <v>8.2446094658674057E-2</v>
      </c>
      <c r="F17" s="71">
        <v>18835</v>
      </c>
      <c r="G17" s="32">
        <v>1840</v>
      </c>
      <c r="H17" s="31">
        <f t="shared" si="2"/>
        <v>9.7690469869923011E-2</v>
      </c>
    </row>
    <row r="18" spans="1:8" s="9" customFormat="1" x14ac:dyDescent="0.3">
      <c r="A18" s="27" t="s">
        <v>29</v>
      </c>
      <c r="B18" s="28" t="s">
        <v>30</v>
      </c>
      <c r="C18" s="29">
        <v>13721</v>
      </c>
      <c r="D18" s="30">
        <v>1028</v>
      </c>
      <c r="E18" s="31">
        <f t="shared" si="0"/>
        <v>7.4921652940747763E-2</v>
      </c>
      <c r="F18" s="71">
        <v>13151</v>
      </c>
      <c r="G18" s="32">
        <v>1028</v>
      </c>
      <c r="H18" s="31">
        <f t="shared" si="2"/>
        <v>7.8168960535320506E-2</v>
      </c>
    </row>
    <row r="19" spans="1:8" s="9" customFormat="1" x14ac:dyDescent="0.3">
      <c r="A19" s="27" t="s">
        <v>31</v>
      </c>
      <c r="B19" s="28" t="s">
        <v>32</v>
      </c>
      <c r="C19" s="29">
        <v>18577</v>
      </c>
      <c r="D19" s="30">
        <v>1529</v>
      </c>
      <c r="E19" s="31">
        <f t="shared" si="0"/>
        <v>8.230607740754696E-2</v>
      </c>
      <c r="F19" s="71">
        <v>17069</v>
      </c>
      <c r="G19" s="32">
        <v>1526</v>
      </c>
      <c r="H19" s="31">
        <f t="shared" si="2"/>
        <v>8.9401839592243251E-2</v>
      </c>
    </row>
    <row r="20" spans="1:8" s="9" customFormat="1" ht="16.2" thickBot="1" x14ac:dyDescent="0.35">
      <c r="A20" s="33" t="s">
        <v>33</v>
      </c>
      <c r="B20" s="34" t="s">
        <v>34</v>
      </c>
      <c r="C20" s="35">
        <v>17209</v>
      </c>
      <c r="D20" s="36">
        <v>2212</v>
      </c>
      <c r="E20" s="37">
        <f t="shared" si="0"/>
        <v>0.12853739322447558</v>
      </c>
      <c r="F20" s="72">
        <v>16050</v>
      </c>
      <c r="G20" s="38">
        <v>2209</v>
      </c>
      <c r="H20" s="37">
        <f t="shared" si="2"/>
        <v>0.13763239875389408</v>
      </c>
    </row>
    <row r="21" spans="1:8" s="20" customFormat="1" x14ac:dyDescent="0.3">
      <c r="A21" s="21" t="s">
        <v>35</v>
      </c>
      <c r="B21" s="22"/>
      <c r="C21" s="39">
        <f>SUM(C22:C28)</f>
        <v>47442</v>
      </c>
      <c r="D21" s="40">
        <f>SUM(D22:D28)</f>
        <v>8968</v>
      </c>
      <c r="E21" s="25">
        <f t="shared" si="0"/>
        <v>0.18903081657602969</v>
      </c>
      <c r="F21" s="73">
        <f t="shared" ref="F21:G21" si="4">SUM(F22:F28)</f>
        <v>42899</v>
      </c>
      <c r="G21" s="74">
        <f t="shared" si="4"/>
        <v>8949</v>
      </c>
      <c r="H21" s="41">
        <f t="shared" si="2"/>
        <v>0.20860626121821021</v>
      </c>
    </row>
    <row r="22" spans="1:8" s="9" customFormat="1" x14ac:dyDescent="0.3">
      <c r="A22" s="27" t="s">
        <v>36</v>
      </c>
      <c r="B22" s="28" t="s">
        <v>37</v>
      </c>
      <c r="C22" s="29">
        <v>5068</v>
      </c>
      <c r="D22" s="30">
        <v>1035</v>
      </c>
      <c r="E22" s="31">
        <f t="shared" si="0"/>
        <v>0.20422257300710339</v>
      </c>
      <c r="F22" s="71">
        <v>4638</v>
      </c>
      <c r="G22" s="32">
        <v>1029</v>
      </c>
      <c r="H22" s="31">
        <f t="shared" si="2"/>
        <v>0.22186287192755499</v>
      </c>
    </row>
    <row r="23" spans="1:8" s="9" customFormat="1" x14ac:dyDescent="0.3">
      <c r="A23" s="27" t="s">
        <v>38</v>
      </c>
      <c r="B23" s="28" t="s">
        <v>39</v>
      </c>
      <c r="C23" s="29">
        <v>7271</v>
      </c>
      <c r="D23" s="30">
        <v>2119</v>
      </c>
      <c r="E23" s="31">
        <f t="shared" si="0"/>
        <v>0.29143171503232018</v>
      </c>
      <c r="F23" s="71">
        <v>7091</v>
      </c>
      <c r="G23" s="32">
        <v>2115</v>
      </c>
      <c r="H23" s="31">
        <f t="shared" si="2"/>
        <v>0.2982654068537583</v>
      </c>
    </row>
    <row r="24" spans="1:8" s="9" customFormat="1" x14ac:dyDescent="0.3">
      <c r="A24" s="27" t="s">
        <v>40</v>
      </c>
      <c r="B24" s="28" t="s">
        <v>41</v>
      </c>
      <c r="C24" s="29">
        <v>4621</v>
      </c>
      <c r="D24" s="30">
        <v>380</v>
      </c>
      <c r="E24" s="31">
        <f t="shared" si="0"/>
        <v>8.2233282839212288E-2</v>
      </c>
      <c r="F24" s="71">
        <v>4237</v>
      </c>
      <c r="G24" s="32">
        <v>380</v>
      </c>
      <c r="H24" s="31">
        <f t="shared" si="2"/>
        <v>8.9686098654708515E-2</v>
      </c>
    </row>
    <row r="25" spans="1:8" s="9" customFormat="1" x14ac:dyDescent="0.3">
      <c r="A25" s="27" t="s">
        <v>42</v>
      </c>
      <c r="B25" s="28" t="s">
        <v>43</v>
      </c>
      <c r="C25" s="29">
        <v>8375</v>
      </c>
      <c r="D25" s="30">
        <v>829</v>
      </c>
      <c r="E25" s="31">
        <f t="shared" si="0"/>
        <v>9.8985074626865677E-2</v>
      </c>
      <c r="F25" s="71">
        <v>6893</v>
      </c>
      <c r="G25" s="32">
        <v>829</v>
      </c>
      <c r="H25" s="31">
        <f t="shared" si="2"/>
        <v>0.12026693747279849</v>
      </c>
    </row>
    <row r="26" spans="1:8" s="9" customFormat="1" x14ac:dyDescent="0.3">
      <c r="A26" s="27" t="s">
        <v>44</v>
      </c>
      <c r="B26" s="28" t="s">
        <v>45</v>
      </c>
      <c r="C26" s="29">
        <v>6652</v>
      </c>
      <c r="D26" s="30">
        <v>1892</v>
      </c>
      <c r="E26" s="31">
        <f t="shared" si="0"/>
        <v>0.28442573662056525</v>
      </c>
      <c r="F26" s="71">
        <v>5999</v>
      </c>
      <c r="G26" s="32">
        <v>1891</v>
      </c>
      <c r="H26" s="31">
        <f t="shared" si="2"/>
        <v>0.31521920320053343</v>
      </c>
    </row>
    <row r="27" spans="1:8" s="9" customFormat="1" x14ac:dyDescent="0.3">
      <c r="A27" s="27" t="s">
        <v>46</v>
      </c>
      <c r="B27" s="28" t="s">
        <v>47</v>
      </c>
      <c r="C27" s="29">
        <v>6689</v>
      </c>
      <c r="D27" s="30">
        <v>1220</v>
      </c>
      <c r="E27" s="31">
        <f t="shared" si="0"/>
        <v>0.18238899686051727</v>
      </c>
      <c r="F27" s="71">
        <v>5703</v>
      </c>
      <c r="G27" s="32">
        <v>1214</v>
      </c>
      <c r="H27" s="31">
        <f t="shared" si="2"/>
        <v>0.21287041907767842</v>
      </c>
    </row>
    <row r="28" spans="1:8" s="9" customFormat="1" ht="16.2" thickBot="1" x14ac:dyDescent="0.35">
      <c r="A28" s="33" t="s">
        <v>48</v>
      </c>
      <c r="B28" s="34" t="s">
        <v>49</v>
      </c>
      <c r="C28" s="35">
        <v>8766</v>
      </c>
      <c r="D28" s="36">
        <v>1493</v>
      </c>
      <c r="E28" s="37">
        <f t="shared" si="0"/>
        <v>0.17031713438284279</v>
      </c>
      <c r="F28" s="72">
        <v>8338</v>
      </c>
      <c r="G28" s="38">
        <v>1491</v>
      </c>
      <c r="H28" s="37">
        <f t="shared" si="2"/>
        <v>0.17881986087790838</v>
      </c>
    </row>
    <row r="29" spans="1:8" s="20" customFormat="1" x14ac:dyDescent="0.3">
      <c r="A29" s="21" t="s">
        <v>50</v>
      </c>
      <c r="B29" s="22"/>
      <c r="C29" s="39">
        <f>SUM(C30:C33)</f>
        <v>13740</v>
      </c>
      <c r="D29" s="40">
        <f>SUM(D30:D33)</f>
        <v>1792</v>
      </c>
      <c r="E29" s="25">
        <f t="shared" si="0"/>
        <v>0.13042212518195051</v>
      </c>
      <c r="F29" s="73">
        <f>SUM(F30:F33)</f>
        <v>13085</v>
      </c>
      <c r="G29" s="74">
        <f>SUM(G30:G33)</f>
        <v>1792</v>
      </c>
      <c r="H29" s="41">
        <f t="shared" si="2"/>
        <v>0.13695070691631639</v>
      </c>
    </row>
    <row r="30" spans="1:8" s="9" customFormat="1" x14ac:dyDescent="0.3">
      <c r="A30" s="27" t="s">
        <v>51</v>
      </c>
      <c r="B30" s="28" t="s">
        <v>52</v>
      </c>
      <c r="C30" s="29">
        <v>4226</v>
      </c>
      <c r="D30" s="30">
        <v>991</v>
      </c>
      <c r="E30" s="31">
        <f t="shared" si="0"/>
        <v>0.23450070989115002</v>
      </c>
      <c r="F30" s="71">
        <v>4207</v>
      </c>
      <c r="G30" s="32">
        <v>991</v>
      </c>
      <c r="H30" s="31">
        <f t="shared" si="2"/>
        <v>0.23555978131685287</v>
      </c>
    </row>
    <row r="31" spans="1:8" s="9" customFormat="1" x14ac:dyDescent="0.3">
      <c r="A31" s="27" t="s">
        <v>55</v>
      </c>
      <c r="B31" s="28" t="s">
        <v>56</v>
      </c>
      <c r="C31" s="29">
        <v>2083</v>
      </c>
      <c r="D31" s="30">
        <v>158</v>
      </c>
      <c r="E31" s="31">
        <f>D31/C31</f>
        <v>7.5852136341814688E-2</v>
      </c>
      <c r="F31" s="71">
        <v>1879</v>
      </c>
      <c r="G31" s="32">
        <v>158</v>
      </c>
      <c r="H31" s="31">
        <f>G31/F31</f>
        <v>8.4087280468334219E-2</v>
      </c>
    </row>
    <row r="32" spans="1:8" s="9" customFormat="1" x14ac:dyDescent="0.3">
      <c r="A32" s="27" t="s">
        <v>53</v>
      </c>
      <c r="B32" s="28" t="s">
        <v>54</v>
      </c>
      <c r="C32" s="29">
        <v>2343</v>
      </c>
      <c r="D32" s="30">
        <v>354</v>
      </c>
      <c r="E32" s="31">
        <f t="shared" si="0"/>
        <v>0.15108834827144688</v>
      </c>
      <c r="F32" s="71">
        <v>1979</v>
      </c>
      <c r="G32" s="32">
        <v>354</v>
      </c>
      <c r="H32" s="31">
        <f t="shared" si="2"/>
        <v>0.17887822132390097</v>
      </c>
    </row>
    <row r="33" spans="1:8" s="9" customFormat="1" ht="16.2" thickBot="1" x14ac:dyDescent="0.35">
      <c r="A33" s="33" t="s">
        <v>57</v>
      </c>
      <c r="B33" s="34" t="s">
        <v>58</v>
      </c>
      <c r="C33" s="35">
        <v>5088</v>
      </c>
      <c r="D33" s="36">
        <v>289</v>
      </c>
      <c r="E33" s="37">
        <f t="shared" si="0"/>
        <v>5.6800314465408806E-2</v>
      </c>
      <c r="F33" s="72">
        <v>5020</v>
      </c>
      <c r="G33" s="38">
        <v>289</v>
      </c>
      <c r="H33" s="37">
        <f t="shared" si="2"/>
        <v>5.7569721115537847E-2</v>
      </c>
    </row>
    <row r="34" spans="1:8" s="9" customFormat="1" x14ac:dyDescent="0.3">
      <c r="A34" s="82" t="s">
        <v>105</v>
      </c>
      <c r="B34" s="83"/>
      <c r="C34" s="84">
        <f>SUM(C35:C39)</f>
        <v>14373</v>
      </c>
      <c r="D34" s="85">
        <f>SUM(D35:D39)</f>
        <v>991</v>
      </c>
      <c r="E34" s="94">
        <f t="shared" si="0"/>
        <v>6.8948723300633133E-2</v>
      </c>
      <c r="F34" s="84">
        <f>SUM(F35:F39)</f>
        <v>13848</v>
      </c>
      <c r="G34" s="85">
        <f>SUM(G35:G39)</f>
        <v>988</v>
      </c>
      <c r="H34" s="94">
        <f t="shared" si="2"/>
        <v>7.1346042749855579E-2</v>
      </c>
    </row>
    <row r="35" spans="1:8" s="9" customFormat="1" x14ac:dyDescent="0.3">
      <c r="A35" s="86" t="s">
        <v>106</v>
      </c>
      <c r="B35" s="87" t="s">
        <v>107</v>
      </c>
      <c r="C35" s="88">
        <v>2882</v>
      </c>
      <c r="D35" s="89">
        <v>280</v>
      </c>
      <c r="E35" s="95">
        <f t="shared" si="0"/>
        <v>9.7154753643303268E-2</v>
      </c>
      <c r="F35" s="88">
        <v>2863</v>
      </c>
      <c r="G35" s="89">
        <v>280</v>
      </c>
      <c r="H35" s="95">
        <f t="shared" si="2"/>
        <v>9.7799511002444994E-2</v>
      </c>
    </row>
    <row r="36" spans="1:8" s="9" customFormat="1" x14ac:dyDescent="0.3">
      <c r="A36" s="86" t="s">
        <v>108</v>
      </c>
      <c r="B36" s="87" t="s">
        <v>109</v>
      </c>
      <c r="C36" s="88">
        <v>824</v>
      </c>
      <c r="D36" s="89">
        <v>17</v>
      </c>
      <c r="E36" s="95">
        <f t="shared" si="0"/>
        <v>2.063106796116505E-2</v>
      </c>
      <c r="F36" s="88">
        <v>808</v>
      </c>
      <c r="G36" s="89">
        <v>17</v>
      </c>
      <c r="H36" s="95">
        <f t="shared" si="2"/>
        <v>2.1039603960396041E-2</v>
      </c>
    </row>
    <row r="37" spans="1:8" s="9" customFormat="1" x14ac:dyDescent="0.3">
      <c r="A37" s="86" t="s">
        <v>110</v>
      </c>
      <c r="B37" s="87" t="s">
        <v>111</v>
      </c>
      <c r="C37" s="88">
        <v>5485</v>
      </c>
      <c r="D37" s="89">
        <v>584</v>
      </c>
      <c r="E37" s="95">
        <f t="shared" si="0"/>
        <v>0.10647219690063811</v>
      </c>
      <c r="F37" s="88">
        <v>5238</v>
      </c>
      <c r="G37" s="89">
        <v>581</v>
      </c>
      <c r="H37" s="95">
        <f t="shared" si="2"/>
        <v>0.11092019854906453</v>
      </c>
    </row>
    <row r="38" spans="1:8" s="9" customFormat="1" x14ac:dyDescent="0.3">
      <c r="A38" s="86" t="s">
        <v>112</v>
      </c>
      <c r="B38" s="87" t="s">
        <v>113</v>
      </c>
      <c r="C38" s="88">
        <v>2563</v>
      </c>
      <c r="D38" s="89">
        <v>99</v>
      </c>
      <c r="E38" s="95">
        <f t="shared" si="0"/>
        <v>3.8626609442060089E-2</v>
      </c>
      <c r="F38" s="88">
        <v>2429</v>
      </c>
      <c r="G38" s="89">
        <v>99</v>
      </c>
      <c r="H38" s="95">
        <f t="shared" si="2"/>
        <v>4.0757513379991769E-2</v>
      </c>
    </row>
    <row r="39" spans="1:8" s="9" customFormat="1" ht="16.2" thickBot="1" x14ac:dyDescent="0.35">
      <c r="A39" s="90" t="s">
        <v>104</v>
      </c>
      <c r="B39" s="91" t="s">
        <v>114</v>
      </c>
      <c r="C39" s="92">
        <v>2619</v>
      </c>
      <c r="D39" s="93">
        <v>11</v>
      </c>
      <c r="E39" s="96">
        <f t="shared" si="0"/>
        <v>4.200076365024819E-3</v>
      </c>
      <c r="F39" s="92">
        <v>2510</v>
      </c>
      <c r="G39" s="93">
        <v>11</v>
      </c>
      <c r="H39" s="96">
        <f t="shared" si="2"/>
        <v>4.3824701195219126E-3</v>
      </c>
    </row>
    <row r="40" spans="1:8" s="9" customFormat="1" x14ac:dyDescent="0.3">
      <c r="A40" s="76"/>
      <c r="B40" s="77"/>
      <c r="C40" s="78"/>
      <c r="D40" s="79"/>
      <c r="E40" s="80"/>
      <c r="F40" s="81"/>
      <c r="G40" s="81"/>
      <c r="H40" s="80"/>
    </row>
    <row r="41" spans="1:8" s="75" customFormat="1" ht="13.2" x14ac:dyDescent="0.25">
      <c r="A41" s="111" t="s">
        <v>59</v>
      </c>
      <c r="B41" s="111"/>
      <c r="C41" s="111"/>
      <c r="D41" s="111"/>
      <c r="E41" s="111"/>
      <c r="F41" s="111"/>
      <c r="G41" s="111"/>
      <c r="H41" s="111"/>
    </row>
    <row r="42" spans="1:8" s="75" customFormat="1" ht="13.2" x14ac:dyDescent="0.25">
      <c r="A42" s="112" t="s">
        <v>60</v>
      </c>
      <c r="B42" s="112"/>
      <c r="C42" s="112"/>
      <c r="D42" s="112"/>
      <c r="E42" s="112"/>
      <c r="F42" s="112"/>
      <c r="G42" s="112"/>
      <c r="H42" s="112"/>
    </row>
    <row r="43" spans="1:8" s="75" customFormat="1" ht="27.75" customHeight="1" x14ac:dyDescent="0.25">
      <c r="A43" s="113" t="s">
        <v>121</v>
      </c>
      <c r="B43" s="113"/>
      <c r="C43" s="113"/>
      <c r="D43" s="113"/>
      <c r="E43" s="113"/>
      <c r="F43" s="113"/>
      <c r="G43" s="113"/>
      <c r="H43" s="113"/>
    </row>
    <row r="44" spans="1:8" s="9" customFormat="1" x14ac:dyDescent="0.3">
      <c r="A44" s="42"/>
      <c r="B44" s="42"/>
      <c r="C44" s="42"/>
      <c r="D44" s="42"/>
      <c r="E44" s="42"/>
      <c r="F44" s="42"/>
      <c r="G44" s="42"/>
      <c r="H44" s="42"/>
    </row>
    <row r="45" spans="1:8" s="9" customFormat="1" x14ac:dyDescent="0.3">
      <c r="A45" s="43" t="s">
        <v>117</v>
      </c>
      <c r="B45" s="43"/>
      <c r="C45" s="43"/>
      <c r="D45" s="43"/>
      <c r="E45" s="43"/>
    </row>
    <row r="46" spans="1:8" s="9" customFormat="1" ht="16.2" thickBot="1" x14ac:dyDescent="0.35">
      <c r="A46" s="44"/>
      <c r="B46" s="44"/>
      <c r="C46" s="44"/>
      <c r="D46" s="44"/>
      <c r="E46" s="44"/>
    </row>
    <row r="47" spans="1:8" s="48" customFormat="1" ht="109.2" x14ac:dyDescent="0.3">
      <c r="A47" s="114" t="s">
        <v>61</v>
      </c>
      <c r="B47" s="115"/>
      <c r="C47" s="45" t="s">
        <v>62</v>
      </c>
      <c r="D47" s="46" t="s">
        <v>5</v>
      </c>
      <c r="E47" s="47" t="s">
        <v>6</v>
      </c>
    </row>
    <row r="48" spans="1:8" s="9" customFormat="1" ht="16.2" thickBot="1" x14ac:dyDescent="0.35">
      <c r="A48" s="99">
        <v>1</v>
      </c>
      <c r="B48" s="100"/>
      <c r="C48" s="49">
        <v>2</v>
      </c>
      <c r="D48" s="50">
        <v>3</v>
      </c>
      <c r="E48" s="51" t="s">
        <v>63</v>
      </c>
    </row>
    <row r="49" spans="1:5" s="9" customFormat="1" x14ac:dyDescent="0.3">
      <c r="A49" s="101" t="s">
        <v>118</v>
      </c>
      <c r="B49" s="102"/>
      <c r="C49" s="52">
        <v>409579</v>
      </c>
      <c r="D49" s="53">
        <v>69727</v>
      </c>
      <c r="E49" s="54">
        <v>0.17</v>
      </c>
    </row>
    <row r="50" spans="1:5" x14ac:dyDescent="0.3">
      <c r="A50" s="103" t="s">
        <v>119</v>
      </c>
      <c r="B50" s="104"/>
      <c r="C50" s="55">
        <v>395993</v>
      </c>
      <c r="D50" s="56">
        <v>64227</v>
      </c>
      <c r="E50" s="57">
        <v>0.16219226097431017</v>
      </c>
    </row>
    <row r="51" spans="1:5" ht="16.2" thickBot="1" x14ac:dyDescent="0.35">
      <c r="A51" s="105" t="s">
        <v>120</v>
      </c>
      <c r="B51" s="106"/>
      <c r="C51" s="58">
        <v>356883</v>
      </c>
      <c r="D51" s="59">
        <v>57036</v>
      </c>
      <c r="E51" s="60">
        <v>0.15981708290952498</v>
      </c>
    </row>
  </sheetData>
  <mergeCells count="10">
    <mergeCell ref="A48:B48"/>
    <mergeCell ref="A49:B49"/>
    <mergeCell ref="A50:B50"/>
    <mergeCell ref="A51:B51"/>
    <mergeCell ref="A1:H1"/>
    <mergeCell ref="B2:H2"/>
    <mergeCell ref="A41:H41"/>
    <mergeCell ref="A42:H42"/>
    <mergeCell ref="A43:H43"/>
    <mergeCell ref="A47:B47"/>
  </mergeCells>
  <pageMargins left="0.24" right="0.23622047244094491" top="0.74803149606299213" bottom="0.15748031496062992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2"/>
  <sheetViews>
    <sheetView topLeftCell="A16" workbookViewId="0">
      <selection activeCell="I16" sqref="I16"/>
    </sheetView>
  </sheetViews>
  <sheetFormatPr defaultColWidth="9.21875" defaultRowHeight="14.4" x14ac:dyDescent="0.3"/>
  <cols>
    <col min="1" max="1" width="26.77734375" style="63" customWidth="1"/>
    <col min="2" max="2" width="164.44140625" style="63" customWidth="1"/>
    <col min="3" max="16384" width="9.21875" style="63"/>
  </cols>
  <sheetData>
    <row r="1" spans="1:2" ht="15" thickBot="1" x14ac:dyDescent="0.35">
      <c r="A1" s="61" t="s">
        <v>64</v>
      </c>
      <c r="B1" s="62" t="s">
        <v>65</v>
      </c>
    </row>
    <row r="2" spans="1:2" ht="15" thickBot="1" x14ac:dyDescent="0.35">
      <c r="A2" s="64" t="s">
        <v>66</v>
      </c>
      <c r="B2" s="65" t="s">
        <v>67</v>
      </c>
    </row>
    <row r="3" spans="1:2" x14ac:dyDescent="0.3">
      <c r="A3" s="116" t="s">
        <v>68</v>
      </c>
      <c r="B3" s="66" t="s">
        <v>69</v>
      </c>
    </row>
    <row r="4" spans="1:2" ht="15" thickBot="1" x14ac:dyDescent="0.35">
      <c r="A4" s="117"/>
      <c r="B4" s="67" t="s">
        <v>70</v>
      </c>
    </row>
    <row r="5" spans="1:2" x14ac:dyDescent="0.3">
      <c r="A5" s="116" t="s">
        <v>71</v>
      </c>
      <c r="B5" s="68" t="s">
        <v>72</v>
      </c>
    </row>
    <row r="6" spans="1:2" ht="15" thickBot="1" x14ac:dyDescent="0.35">
      <c r="A6" s="117"/>
      <c r="B6" s="65" t="s">
        <v>73</v>
      </c>
    </row>
    <row r="7" spans="1:2" ht="15" thickBot="1" x14ac:dyDescent="0.35">
      <c r="A7" s="64" t="s">
        <v>74</v>
      </c>
      <c r="B7" s="65" t="s">
        <v>75</v>
      </c>
    </row>
    <row r="8" spans="1:2" ht="15" thickBot="1" x14ac:dyDescent="0.35">
      <c r="A8" s="64" t="s">
        <v>76</v>
      </c>
      <c r="B8" s="65" t="s">
        <v>77</v>
      </c>
    </row>
    <row r="9" spans="1:2" ht="15" thickBot="1" x14ac:dyDescent="0.35">
      <c r="A9" s="64" t="s">
        <v>78</v>
      </c>
      <c r="B9" s="65" t="s">
        <v>79</v>
      </c>
    </row>
    <row r="10" spans="1:2" x14ac:dyDescent="0.3">
      <c r="A10" s="116" t="s">
        <v>80</v>
      </c>
      <c r="B10" s="68" t="s">
        <v>81</v>
      </c>
    </row>
    <row r="11" spans="1:2" ht="15" thickBot="1" x14ac:dyDescent="0.35">
      <c r="A11" s="117"/>
      <c r="B11" s="65" t="s">
        <v>82</v>
      </c>
    </row>
    <row r="12" spans="1:2" ht="15" thickBot="1" x14ac:dyDescent="0.35">
      <c r="A12" s="64" t="s">
        <v>83</v>
      </c>
      <c r="B12" s="69"/>
    </row>
    <row r="13" spans="1:2" ht="15" thickBot="1" x14ac:dyDescent="0.35">
      <c r="A13" s="64" t="s">
        <v>84</v>
      </c>
      <c r="B13" s="65" t="s">
        <v>85</v>
      </c>
    </row>
    <row r="14" spans="1:2" x14ac:dyDescent="0.3">
      <c r="A14" s="116" t="s">
        <v>86</v>
      </c>
      <c r="B14" s="68" t="s">
        <v>87</v>
      </c>
    </row>
    <row r="15" spans="1:2" ht="15" thickBot="1" x14ac:dyDescent="0.35">
      <c r="A15" s="117"/>
      <c r="B15" s="65" t="s">
        <v>88</v>
      </c>
    </row>
    <row r="16" spans="1:2" ht="15" thickBot="1" x14ac:dyDescent="0.35">
      <c r="A16" s="70" t="s">
        <v>89</v>
      </c>
      <c r="B16" s="69" t="s">
        <v>90</v>
      </c>
    </row>
    <row r="17" spans="1:2" x14ac:dyDescent="0.3">
      <c r="A17" s="116" t="s">
        <v>91</v>
      </c>
      <c r="B17" s="68" t="s">
        <v>87</v>
      </c>
    </row>
    <row r="18" spans="1:2" ht="15" thickBot="1" x14ac:dyDescent="0.35">
      <c r="A18" s="117"/>
      <c r="B18" s="65" t="s">
        <v>88</v>
      </c>
    </row>
    <row r="19" spans="1:2" x14ac:dyDescent="0.3">
      <c r="A19" s="116" t="s">
        <v>92</v>
      </c>
      <c r="B19" s="68" t="s">
        <v>87</v>
      </c>
    </row>
    <row r="20" spans="1:2" ht="15" thickBot="1" x14ac:dyDescent="0.35">
      <c r="A20" s="117"/>
      <c r="B20" s="65" t="s">
        <v>88</v>
      </c>
    </row>
    <row r="21" spans="1:2" ht="15" thickBot="1" x14ac:dyDescent="0.35">
      <c r="A21" s="64" t="s">
        <v>93</v>
      </c>
      <c r="B21" s="65" t="s">
        <v>94</v>
      </c>
    </row>
    <row r="22" spans="1:2" x14ac:dyDescent="0.3">
      <c r="A22" s="116" t="s">
        <v>95</v>
      </c>
      <c r="B22" s="68" t="s">
        <v>96</v>
      </c>
    </row>
    <row r="23" spans="1:2" x14ac:dyDescent="0.3">
      <c r="A23" s="118"/>
      <c r="B23" s="68" t="s">
        <v>97</v>
      </c>
    </row>
    <row r="24" spans="1:2" x14ac:dyDescent="0.3">
      <c r="A24" s="118"/>
      <c r="B24" s="68" t="s">
        <v>98</v>
      </c>
    </row>
    <row r="25" spans="1:2" ht="15" thickBot="1" x14ac:dyDescent="0.35">
      <c r="A25" s="117"/>
      <c r="B25" s="65" t="s">
        <v>99</v>
      </c>
    </row>
    <row r="27" spans="1:2" ht="15" thickBot="1" x14ac:dyDescent="0.35"/>
    <row r="28" spans="1:2" ht="15" thickBot="1" x14ac:dyDescent="0.35">
      <c r="A28" s="61" t="s">
        <v>64</v>
      </c>
      <c r="B28" s="62" t="s">
        <v>100</v>
      </c>
    </row>
    <row r="29" spans="1:2" ht="15" thickBot="1" x14ac:dyDescent="0.35">
      <c r="A29" s="64" t="s">
        <v>66</v>
      </c>
      <c r="B29" s="65" t="s">
        <v>67</v>
      </c>
    </row>
    <row r="30" spans="1:2" x14ac:dyDescent="0.3">
      <c r="A30" s="116" t="s">
        <v>68</v>
      </c>
      <c r="B30" s="66" t="s">
        <v>69</v>
      </c>
    </row>
    <row r="31" spans="1:2" ht="15" thickBot="1" x14ac:dyDescent="0.35">
      <c r="A31" s="117"/>
      <c r="B31" s="67" t="s">
        <v>70</v>
      </c>
    </row>
    <row r="32" spans="1:2" x14ac:dyDescent="0.3">
      <c r="A32" s="116" t="s">
        <v>71</v>
      </c>
      <c r="B32" s="68" t="s">
        <v>72</v>
      </c>
    </row>
    <row r="33" spans="1:2" ht="15" thickBot="1" x14ac:dyDescent="0.35">
      <c r="A33" s="117"/>
      <c r="B33" s="65" t="s">
        <v>73</v>
      </c>
    </row>
    <row r="34" spans="1:2" ht="15" thickBot="1" x14ac:dyDescent="0.35">
      <c r="A34" s="64" t="s">
        <v>74</v>
      </c>
      <c r="B34" s="65" t="s">
        <v>75</v>
      </c>
    </row>
    <row r="35" spans="1:2" ht="15" thickBot="1" x14ac:dyDescent="0.35">
      <c r="A35" s="64" t="s">
        <v>76</v>
      </c>
      <c r="B35" s="65" t="s">
        <v>77</v>
      </c>
    </row>
    <row r="36" spans="1:2" ht="15" thickBot="1" x14ac:dyDescent="0.35">
      <c r="A36" s="64" t="s">
        <v>78</v>
      </c>
      <c r="B36" s="65" t="s">
        <v>79</v>
      </c>
    </row>
    <row r="37" spans="1:2" x14ac:dyDescent="0.3">
      <c r="A37" s="116" t="s">
        <v>80</v>
      </c>
      <c r="B37" s="68" t="s">
        <v>101</v>
      </c>
    </row>
    <row r="38" spans="1:2" ht="15" thickBot="1" x14ac:dyDescent="0.35">
      <c r="A38" s="117"/>
      <c r="B38" s="65" t="s">
        <v>102</v>
      </c>
    </row>
    <row r="39" spans="1:2" ht="15" thickBot="1" x14ac:dyDescent="0.35">
      <c r="A39" s="64" t="s">
        <v>83</v>
      </c>
      <c r="B39" s="65" t="s">
        <v>103</v>
      </c>
    </row>
    <row r="40" spans="1:2" ht="15" thickBot="1" x14ac:dyDescent="0.35">
      <c r="A40" s="64" t="s">
        <v>84</v>
      </c>
      <c r="B40" s="65" t="s">
        <v>85</v>
      </c>
    </row>
    <row r="41" spans="1:2" x14ac:dyDescent="0.3">
      <c r="A41" s="116" t="s">
        <v>86</v>
      </c>
      <c r="B41" s="68" t="s">
        <v>87</v>
      </c>
    </row>
    <row r="42" spans="1:2" ht="15" thickBot="1" x14ac:dyDescent="0.35">
      <c r="A42" s="117"/>
      <c r="B42" s="65" t="s">
        <v>88</v>
      </c>
    </row>
    <row r="43" spans="1:2" ht="15" thickBot="1" x14ac:dyDescent="0.35">
      <c r="A43" s="70" t="s">
        <v>89</v>
      </c>
      <c r="B43" s="69" t="s">
        <v>90</v>
      </c>
    </row>
    <row r="44" spans="1:2" x14ac:dyDescent="0.3">
      <c r="A44" s="116" t="s">
        <v>91</v>
      </c>
      <c r="B44" s="68" t="s">
        <v>87</v>
      </c>
    </row>
    <row r="45" spans="1:2" ht="15" thickBot="1" x14ac:dyDescent="0.35">
      <c r="A45" s="117"/>
      <c r="B45" s="65" t="s">
        <v>88</v>
      </c>
    </row>
    <row r="46" spans="1:2" x14ac:dyDescent="0.3">
      <c r="A46" s="116" t="s">
        <v>92</v>
      </c>
      <c r="B46" s="68" t="s">
        <v>87</v>
      </c>
    </row>
    <row r="47" spans="1:2" ht="15" thickBot="1" x14ac:dyDescent="0.35">
      <c r="A47" s="117"/>
      <c r="B47" s="65" t="s">
        <v>88</v>
      </c>
    </row>
    <row r="48" spans="1:2" ht="15" thickBot="1" x14ac:dyDescent="0.35">
      <c r="A48" s="64" t="s">
        <v>93</v>
      </c>
      <c r="B48" s="65" t="s">
        <v>94</v>
      </c>
    </row>
    <row r="49" spans="1:2" x14ac:dyDescent="0.3">
      <c r="A49" s="116" t="s">
        <v>95</v>
      </c>
      <c r="B49" s="68" t="s">
        <v>96</v>
      </c>
    </row>
    <row r="50" spans="1:2" x14ac:dyDescent="0.3">
      <c r="A50" s="118"/>
      <c r="B50" s="68" t="s">
        <v>97</v>
      </c>
    </row>
    <row r="51" spans="1:2" x14ac:dyDescent="0.3">
      <c r="A51" s="118"/>
      <c r="B51" s="68" t="s">
        <v>98</v>
      </c>
    </row>
    <row r="52" spans="1:2" ht="15" thickBot="1" x14ac:dyDescent="0.35">
      <c r="A52" s="117"/>
      <c r="B52" s="65" t="s">
        <v>99</v>
      </c>
    </row>
  </sheetData>
  <mergeCells count="14">
    <mergeCell ref="A19:A20"/>
    <mergeCell ref="A3:A4"/>
    <mergeCell ref="A5:A6"/>
    <mergeCell ref="A10:A11"/>
    <mergeCell ref="A14:A15"/>
    <mergeCell ref="A17:A18"/>
    <mergeCell ref="A46:A47"/>
    <mergeCell ref="A49:A52"/>
    <mergeCell ref="A22:A25"/>
    <mergeCell ref="A30:A31"/>
    <mergeCell ref="A32:A33"/>
    <mergeCell ref="A37:A38"/>
    <mergeCell ref="A41:A42"/>
    <mergeCell ref="A44:A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OG_2020_9M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2020-02-11T13:38:19Z</cp:lastPrinted>
  <dcterms:created xsi:type="dcterms:W3CDTF">2019-04-26T13:12:59Z</dcterms:created>
  <dcterms:modified xsi:type="dcterms:W3CDTF">2020-10-22T10:40:48Z</dcterms:modified>
</cp:coreProperties>
</file>