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_2020\Dazadi_dati\ML\2020_6M\"/>
    </mc:Choice>
  </mc:AlternateContent>
  <bookViews>
    <workbookView xWindow="0" yWindow="0" windowWidth="1950" windowHeight="0"/>
  </bookViews>
  <sheets>
    <sheet name="ML_mir_kir_2019_12M" sheetId="4" r:id="rId1"/>
    <sheet name="Metadati" sheetId="3" r:id="rId2"/>
  </sheets>
  <definedNames>
    <definedName name="_xlnm._FilterDatabase" localSheetId="0" hidden="1">ML_mir_kir_2019_12M!$A$7:$E$7</definedName>
    <definedName name="ML_dzemdiibas_UD" localSheetId="0">#REF!</definedName>
    <definedName name="ML_dzemdiibas_UD">#REF!</definedName>
    <definedName name="ML_kir_2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4" i="4" l="1"/>
  <c r="E54" i="4"/>
  <c r="D54" i="4"/>
  <c r="C54" i="4"/>
  <c r="I54" i="4" s="1"/>
  <c r="F34" i="4"/>
  <c r="E34" i="4"/>
  <c r="D34" i="4"/>
  <c r="C34" i="4"/>
  <c r="C29" i="4"/>
  <c r="D40" i="4"/>
  <c r="F40" i="4"/>
  <c r="E40" i="4"/>
  <c r="C40" i="4"/>
  <c r="H54" i="4" l="1"/>
  <c r="G54" i="4"/>
  <c r="I53" i="4"/>
  <c r="H53" i="4"/>
  <c r="G53" i="4"/>
  <c r="I52" i="4"/>
  <c r="H52" i="4"/>
  <c r="G52" i="4"/>
  <c r="I50" i="4"/>
  <c r="H50" i="4"/>
  <c r="G50" i="4"/>
  <c r="I49" i="4"/>
  <c r="H49" i="4"/>
  <c r="G49" i="4"/>
  <c r="I48" i="4"/>
  <c r="H48" i="4"/>
  <c r="G48" i="4"/>
  <c r="I47" i="4"/>
  <c r="H47" i="4"/>
  <c r="G47" i="4"/>
  <c r="I46" i="4"/>
  <c r="H46" i="4"/>
  <c r="G46" i="4"/>
  <c r="I45" i="4"/>
  <c r="H45" i="4"/>
  <c r="G45" i="4"/>
  <c r="I41" i="4"/>
  <c r="H41" i="4"/>
  <c r="G41" i="4"/>
  <c r="I42" i="4"/>
  <c r="H42" i="4"/>
  <c r="G42" i="4"/>
  <c r="I43" i="4"/>
  <c r="H43" i="4"/>
  <c r="G43" i="4"/>
  <c r="I56" i="4"/>
  <c r="H56" i="4"/>
  <c r="G56" i="4"/>
  <c r="I55" i="4"/>
  <c r="H55" i="4"/>
  <c r="G55" i="4"/>
  <c r="I39" i="4"/>
  <c r="H39" i="4"/>
  <c r="G39" i="4"/>
  <c r="I38" i="4"/>
  <c r="H38" i="4"/>
  <c r="G38" i="4"/>
  <c r="I37" i="4"/>
  <c r="H37" i="4"/>
  <c r="G37" i="4"/>
  <c r="I36" i="4"/>
  <c r="H36" i="4"/>
  <c r="G36" i="4"/>
  <c r="I35" i="4"/>
  <c r="H35" i="4"/>
  <c r="G35" i="4"/>
  <c r="I33" i="4"/>
  <c r="H33" i="4"/>
  <c r="G33" i="4"/>
  <c r="I51" i="4"/>
  <c r="H51" i="4"/>
  <c r="G51" i="4"/>
  <c r="I31" i="4"/>
  <c r="H31" i="4"/>
  <c r="G31" i="4"/>
  <c r="I32" i="4"/>
  <c r="H32" i="4"/>
  <c r="G32" i="4"/>
  <c r="I30" i="4"/>
  <c r="H30" i="4"/>
  <c r="G30" i="4"/>
  <c r="I28" i="4"/>
  <c r="H28" i="4"/>
  <c r="G28" i="4"/>
  <c r="I27" i="4"/>
  <c r="H27" i="4"/>
  <c r="G27" i="4"/>
  <c r="I26" i="4"/>
  <c r="H26" i="4"/>
  <c r="G26" i="4"/>
  <c r="I25" i="4"/>
  <c r="H25" i="4"/>
  <c r="G25" i="4"/>
  <c r="I24" i="4"/>
  <c r="H24" i="4"/>
  <c r="G24" i="4"/>
  <c r="I23" i="4"/>
  <c r="H23" i="4"/>
  <c r="G23" i="4"/>
  <c r="I22" i="4"/>
  <c r="H22" i="4"/>
  <c r="G22" i="4"/>
  <c r="I20" i="4"/>
  <c r="H20" i="4"/>
  <c r="G20" i="4"/>
  <c r="I19" i="4"/>
  <c r="H19" i="4"/>
  <c r="G19" i="4"/>
  <c r="I18" i="4"/>
  <c r="H18" i="4"/>
  <c r="G18" i="4"/>
  <c r="I17" i="4"/>
  <c r="H17" i="4"/>
  <c r="G17" i="4"/>
  <c r="I16" i="4"/>
  <c r="H16" i="4"/>
  <c r="G16" i="4"/>
  <c r="I15" i="4"/>
  <c r="H15" i="4"/>
  <c r="G15" i="4"/>
  <c r="I14" i="4"/>
  <c r="H14" i="4"/>
  <c r="G14" i="4"/>
  <c r="I12" i="4"/>
  <c r="H12" i="4"/>
  <c r="G12" i="4"/>
  <c r="I11" i="4"/>
  <c r="H11" i="4"/>
  <c r="G11" i="4"/>
  <c r="I10" i="4"/>
  <c r="H10" i="4"/>
  <c r="G10" i="4"/>
  <c r="D9" i="4"/>
  <c r="E9" i="4"/>
  <c r="F9" i="4"/>
  <c r="D13" i="4"/>
  <c r="E13" i="4"/>
  <c r="F13" i="4"/>
  <c r="D21" i="4"/>
  <c r="E21" i="4"/>
  <c r="F21" i="4"/>
  <c r="D29" i="4"/>
  <c r="E29" i="4"/>
  <c r="F29" i="4"/>
  <c r="D44" i="4"/>
  <c r="E44" i="4"/>
  <c r="F44" i="4"/>
  <c r="C44" i="4"/>
  <c r="C21" i="4"/>
  <c r="C13" i="4"/>
  <c r="C9" i="4"/>
  <c r="C8" i="4" s="1"/>
  <c r="E8" i="4" l="1"/>
  <c r="F8" i="4"/>
  <c r="D8" i="4"/>
  <c r="H13" i="4"/>
  <c r="G29" i="4"/>
  <c r="I40" i="4"/>
  <c r="I29" i="4"/>
  <c r="H34" i="4"/>
  <c r="G34" i="4"/>
  <c r="H29" i="4"/>
  <c r="I21" i="4"/>
  <c r="H40" i="4"/>
  <c r="G13" i="4"/>
  <c r="G9" i="4"/>
  <c r="H21" i="4"/>
  <c r="I44" i="4"/>
  <c r="H44" i="4"/>
  <c r="G44" i="4"/>
  <c r="I34" i="4"/>
  <c r="G21" i="4"/>
  <c r="I13" i="4"/>
  <c r="H9" i="4"/>
  <c r="I9" i="4"/>
  <c r="G40" i="4"/>
  <c r="H8" i="4" l="1"/>
  <c r="I8" i="4"/>
  <c r="G8" i="4"/>
</calcChain>
</file>

<file path=xl/sharedStrings.xml><?xml version="1.0" encoding="utf-8"?>
<sst xmlns="http://schemas.openxmlformats.org/spreadsheetml/2006/main" count="223" uniqueCount="156">
  <si>
    <t>Bērnu klīniskā universitātes slimnīca</t>
  </si>
  <si>
    <t>Paula Stradiņa klīniskā universitātes slimnīca</t>
  </si>
  <si>
    <t>Rīgas Austrumu klīniskā universitātes slimnīca</t>
  </si>
  <si>
    <t>Daugavpils reģionālā slimnīca</t>
  </si>
  <si>
    <t>Jelgavas pilsētas slimnīca</t>
  </si>
  <si>
    <t>Jēkabpils reģionālā slimnīca</t>
  </si>
  <si>
    <t>Liepājas reģionālā slimnīca</t>
  </si>
  <si>
    <t>Rēzeknes slimnīca</t>
  </si>
  <si>
    <t>Vidzemes slimnīca</t>
  </si>
  <si>
    <t>Ziemeļkurzemes reģionālā slimnīca</t>
  </si>
  <si>
    <t>Alūksnes slimnīca</t>
  </si>
  <si>
    <t>Balvu un Gulbenes slimnīcu apvienība</t>
  </si>
  <si>
    <t>Cēsu klīnika</t>
  </si>
  <si>
    <t>Dobeles un apkārtnes slimnīca</t>
  </si>
  <si>
    <t>Jūrmalas slimnīca</t>
  </si>
  <si>
    <t>Krāslavas slimnīca</t>
  </si>
  <si>
    <t>Kuldīgas slimnīca</t>
  </si>
  <si>
    <t>Madonas slimnīca</t>
  </si>
  <si>
    <t>Ogres rajona slimnīca</t>
  </si>
  <si>
    <t>Preiļu slimnīca</t>
  </si>
  <si>
    <t>Tukuma slimnīca</t>
  </si>
  <si>
    <t>Ainaži, bērnu psihoneiroloģiskā slimnīca</t>
  </si>
  <si>
    <t>Aknīstes psihoneiroloģiskā slimnīca</t>
  </si>
  <si>
    <t>Daugavpils psihoneiroloģiskā slimnīca</t>
  </si>
  <si>
    <t>Piejūras slimnīca</t>
  </si>
  <si>
    <t>Rīgas 2. slimnīca</t>
  </si>
  <si>
    <t>Rīgas Dzemdību nams</t>
  </si>
  <si>
    <t>Rīgas psihiatrijas un narkoloģijas centrs</t>
  </si>
  <si>
    <t>Slimnīca Ģintermuiža</t>
  </si>
  <si>
    <t>Strenču psihoneiroloģiskā slimnīca</t>
  </si>
  <si>
    <t>Traumatoloģijas un ortopēdijas slimnīca</t>
  </si>
  <si>
    <t>Aizkraukles slimnīca</t>
  </si>
  <si>
    <t>Bauskas slimnīca</t>
  </si>
  <si>
    <t>Līvānu slimnīca</t>
  </si>
  <si>
    <t>Ludzas medicīnas centrs</t>
  </si>
  <si>
    <t>Priekules slimnīca</t>
  </si>
  <si>
    <t>Siguldas slimnīca</t>
  </si>
  <si>
    <t>Saldus medicīnas centrs</t>
  </si>
  <si>
    <t>Hospitalizēto pacientu skaits</t>
  </si>
  <si>
    <t>Ķirurģiski ārstēto pacientu skaita īpatsvars</t>
  </si>
  <si>
    <t>Nosaukums</t>
  </si>
  <si>
    <t>Definīcija</t>
  </si>
  <si>
    <t xml:space="preserve">Rādītāja klasifikācija </t>
  </si>
  <si>
    <t>Datu avots</t>
  </si>
  <si>
    <t>Aprēķins</t>
  </si>
  <si>
    <t>Skaitītājs</t>
  </si>
  <si>
    <t>Saucējs</t>
  </si>
  <si>
    <t>Iekļaušanas kritēriji</t>
  </si>
  <si>
    <t>Izslēgšanas kritēriji</t>
  </si>
  <si>
    <t>Datu pilnīgums</t>
  </si>
  <si>
    <t> 100%</t>
  </si>
  <si>
    <t xml:space="preserve">Datu apkopošanas biežums </t>
  </si>
  <si>
    <t>Mērķa grupa</t>
  </si>
  <si>
    <t xml:space="preserve">Rādītāja monitorēšanas biežums </t>
  </si>
  <si>
    <t xml:space="preserve">Rādītāja ziņošanas biežums </t>
  </si>
  <si>
    <t xml:space="preserve">Rādītāja aptvere </t>
  </si>
  <si>
    <t xml:space="preserve">Vieta, kur rādītājs publicēts </t>
  </si>
  <si>
    <t>Ķirurģiski ārstēto pacientu īpatsvars</t>
  </si>
  <si>
    <t>-Nacionālā veselības dienesta Stacionāro pakalpojumu datu bāze</t>
  </si>
  <si>
    <t>(Hospitalizāciju skaits pacientiem, kam veikta lielā ķirurģiskā operācija /Kopējais hospitalizāciju skaits) *100</t>
  </si>
  <si>
    <t>Hospitalizāciju skaits pacientiem, kam veikta lielā ķirurģiskā operācija</t>
  </si>
  <si>
    <t>Kopējais hospitalizāciju skaits</t>
  </si>
  <si>
    <t>- Pacientam veikta lielā ķirurģiskā operācija</t>
  </si>
  <si>
    <t>Pacienti, kam veikta vismaz viena lielā ķirurģiskā operācija</t>
  </si>
  <si>
    <t>Stacionārā mirušo pacientu skaita īpatsvars</t>
  </si>
  <si>
    <t>Hospitalizāciju skaita īpatsvars, kur pacients miris stacionārā</t>
  </si>
  <si>
    <t>(Hospitalizāciju skaits pacientiem, kur pacients miris stacionārā /Kopējais hospitalizāciju skaits) *100</t>
  </si>
  <si>
    <t>Hospitalizāciju skaits pacientiem, kur pacients miris stacionārā</t>
  </si>
  <si>
    <t>- Pacients miris stacionārā (izrakstīšanās kustība 33)</t>
  </si>
  <si>
    <t>Stacionārā mirušie pacienti</t>
  </si>
  <si>
    <t>Stacionārā mirušo ķirurģiski ārstēto pacientu skaita īpatsvars</t>
  </si>
  <si>
    <t>Hospitalizāciju skaits, kur pacientam veikta vismaz viena lielā ķirurģiskā operācija</t>
  </si>
  <si>
    <t xml:space="preserve">Stacionārā mirušie pacienti, kam veikta vismaz viena lielā ķirurģiskā operācija </t>
  </si>
  <si>
    <r>
      <t>Uz personu vērsta aprūpe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Efektivitāte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Drošība</t>
    </r>
    <r>
      <rPr>
        <sz val="11"/>
        <rFont val="Wingdings"/>
        <charset val="2"/>
      </rPr>
      <t>¨</t>
    </r>
  </si>
  <si>
    <r>
      <t>Labāka veselība un labklājība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Veselības aprūpes resursi</t>
    </r>
    <r>
      <rPr>
        <sz val="11"/>
        <rFont val="Wingdings"/>
        <charset val="2"/>
      </rPr>
      <t>þ</t>
    </r>
    <r>
      <rPr>
        <sz val="8"/>
        <rFont val="Calibri"/>
        <family val="2"/>
        <charset val="186"/>
        <scheme val="minor"/>
      </rPr>
      <t> </t>
    </r>
    <r>
      <rPr>
        <sz val="11"/>
        <rFont val="Times New Roman"/>
        <family val="1"/>
        <charset val="186"/>
      </rPr>
      <t xml:space="preserve">Pārvaldība, vadība </t>
    </r>
    <r>
      <rPr>
        <sz val="11"/>
        <rFont val="Wingdings"/>
        <charset val="2"/>
      </rPr>
      <t>¨</t>
    </r>
  </si>
  <si>
    <r>
      <t>Katru dienu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Reizi nedēļā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Reizi mēnesī</t>
    </r>
    <r>
      <rPr>
        <sz val="11"/>
        <rFont val="Wingdings"/>
        <charset val="2"/>
      </rPr>
      <t>¨</t>
    </r>
  </si>
  <si>
    <r>
      <t>Reizi ceturksnī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 xml:space="preserve"> Reizi pusgadā</t>
    </r>
    <r>
      <rPr>
        <sz val="11"/>
        <rFont val="Wingdings"/>
        <charset val="2"/>
      </rPr>
      <t>þ</t>
    </r>
    <r>
      <rPr>
        <sz val="11"/>
        <rFont val="Times New Roman"/>
        <family val="1"/>
        <charset val="186"/>
      </rPr>
      <t>Reizi gadā</t>
    </r>
    <r>
      <rPr>
        <sz val="11"/>
        <rFont val="Wingdings"/>
        <charset val="2"/>
      </rPr>
      <t>¨</t>
    </r>
  </si>
  <si>
    <r>
      <t>Nacionāla</t>
    </r>
    <r>
      <rPr>
        <sz val="11"/>
        <rFont val="Wingdings"/>
        <charset val="2"/>
      </rPr>
      <t>þ</t>
    </r>
    <r>
      <rPr>
        <sz val="11"/>
        <rFont val="Times New Roman"/>
        <family val="1"/>
        <charset val="186"/>
      </rPr>
      <t>Reģionāla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 xml:space="preserve"> Ārstniecības iestāžu līmenī</t>
    </r>
    <r>
      <rPr>
        <sz val="11"/>
        <rFont val="Wingdings"/>
        <charset val="2"/>
      </rPr>
      <t>þ</t>
    </r>
  </si>
  <si>
    <r>
      <t>NVD mājaslapa</t>
    </r>
    <r>
      <rPr>
        <sz val="11"/>
        <rFont val="Wingdings"/>
        <charset val="2"/>
      </rPr>
      <t>þ</t>
    </r>
  </si>
  <si>
    <r>
      <t>SPKC mājaslapa</t>
    </r>
    <r>
      <rPr>
        <sz val="11"/>
        <rFont val="Wingdings"/>
        <charset val="2"/>
      </rPr>
      <t>¨</t>
    </r>
  </si>
  <si>
    <r>
      <t>Latvijas veselības aprūpes statistikas gadagrāmata</t>
    </r>
    <r>
      <rPr>
        <sz val="11"/>
        <rFont val="Wingdings"/>
        <charset val="2"/>
      </rPr>
      <t>¨</t>
    </r>
  </si>
  <si>
    <r>
      <t>Nav publiski pieejams</t>
    </r>
    <r>
      <rPr>
        <sz val="11"/>
        <rFont val="Wingdings"/>
        <charset val="2"/>
      </rPr>
      <t>¨</t>
    </r>
  </si>
  <si>
    <r>
      <t>Uz personu vērsta aprūpe</t>
    </r>
    <r>
      <rPr>
        <sz val="11"/>
        <rFont val="Wingdings"/>
        <charset val="2"/>
      </rPr>
      <t>þ</t>
    </r>
    <r>
      <rPr>
        <sz val="8"/>
        <rFont val="Calibri"/>
        <family val="2"/>
        <charset val="186"/>
        <scheme val="minor"/>
      </rPr>
      <t> </t>
    </r>
    <r>
      <rPr>
        <sz val="11"/>
        <rFont val="Times New Roman"/>
        <family val="1"/>
        <charset val="186"/>
      </rPr>
      <t>Efektivitāte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Drošība</t>
    </r>
    <r>
      <rPr>
        <sz val="11"/>
        <rFont val="Wingdings"/>
        <charset val="2"/>
      </rPr>
      <t>¨</t>
    </r>
  </si>
  <si>
    <r>
      <t>Labāka veselība un labklājība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Veselības aprūpes resursi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 xml:space="preserve">Pārvaldība, vadība </t>
    </r>
    <r>
      <rPr>
        <sz val="11"/>
        <rFont val="Wingdings"/>
        <charset val="2"/>
      </rPr>
      <t>¨</t>
    </r>
  </si>
  <si>
    <t>(Hospitalizāciju skaits, kur pacientam veikta vismaz viena lielā ķirurģiskā operācija un pacients miris stacionārā / Hospitalizāciju skaits, kur pacientam veikta vismaz viena lielā ķirurģiskā operācija) *100</t>
  </si>
  <si>
    <t>Hospitalizāciju skaits, kur pacientam veikta vismaz viena lielā ķirurģiskā operācija un pacients miris stacionārā</t>
  </si>
  <si>
    <t>010011804</t>
  </si>
  <si>
    <t>010011803</t>
  </si>
  <si>
    <t>010000234</t>
  </si>
  <si>
    <t>050020401</t>
  </si>
  <si>
    <t>090020301</t>
  </si>
  <si>
    <t>110000048</t>
  </si>
  <si>
    <t>170020401</t>
  </si>
  <si>
    <t>210020301</t>
  </si>
  <si>
    <t>250000092</t>
  </si>
  <si>
    <t>270020302</t>
  </si>
  <si>
    <t>360200027</t>
  </si>
  <si>
    <t>500200052</t>
  </si>
  <si>
    <t>420200052</t>
  </si>
  <si>
    <t>460200036</t>
  </si>
  <si>
    <t>130020302</t>
  </si>
  <si>
    <t>600200001</t>
  </si>
  <si>
    <t>620200038</t>
  </si>
  <si>
    <t>700200041</t>
  </si>
  <si>
    <t>740200008</t>
  </si>
  <si>
    <t>760200002</t>
  </si>
  <si>
    <t>900200046</t>
  </si>
  <si>
    <t>661400011</t>
  </si>
  <si>
    <t>560800007</t>
  </si>
  <si>
    <t>050012101</t>
  </si>
  <si>
    <t>130013001</t>
  </si>
  <si>
    <t>Nacionālais rehabilitācijas centrs "Vaivari"</t>
  </si>
  <si>
    <t>170010601</t>
  </si>
  <si>
    <t>010020302</t>
  </si>
  <si>
    <t>010021301</t>
  </si>
  <si>
    <t>010012202</t>
  </si>
  <si>
    <t>090012101</t>
  </si>
  <si>
    <t>941800004</t>
  </si>
  <si>
    <t>010011401</t>
  </si>
  <si>
    <t>320200001</t>
  </si>
  <si>
    <t>400200024</t>
  </si>
  <si>
    <t>761200001</t>
  </si>
  <si>
    <t>680200030</t>
  </si>
  <si>
    <t>641600001</t>
  </si>
  <si>
    <t>801600003</t>
  </si>
  <si>
    <t>840200047</t>
  </si>
  <si>
    <t>AI kods</t>
  </si>
  <si>
    <t>Ārstniecības iestāde (AI)</t>
  </si>
  <si>
    <t>9=6/5*100</t>
  </si>
  <si>
    <t>8=5/3*100</t>
  </si>
  <si>
    <t>7=4/3*100</t>
  </si>
  <si>
    <t>AI mirušo ķirurģiski ārstēto pacientu skaits</t>
  </si>
  <si>
    <t>AI mirušo pacientu skaita īpatsvars</t>
  </si>
  <si>
    <t>AI mirušo ķirurģiski ārstēto pacientu īpatsvars</t>
  </si>
  <si>
    <t>Limbažu slimnīca</t>
  </si>
  <si>
    <t>660200027</t>
  </si>
  <si>
    <t>Pamatojums datu apkopošanai-28.08.2018.Ministru kabineta noteikumi nr. 555 "Veselības aprūpes pakalpojumu organizēšanas un samaksas  kārtība"</t>
  </si>
  <si>
    <t>Kopā/ Vidēji</t>
  </si>
  <si>
    <t>V līmeņa ārstniecības iestādes kopā</t>
  </si>
  <si>
    <t>IV līmeņa ārstniecības iestādes kopā</t>
  </si>
  <si>
    <t>III līmeņa ārstniecības iestādes</t>
  </si>
  <si>
    <t>II līmeņa ārstniecības iestādes</t>
  </si>
  <si>
    <t>I līmeņa ārstniecības iestādes</t>
  </si>
  <si>
    <t>V līmeņa specializētās ārstniecības iestādes</t>
  </si>
  <si>
    <t>Specializētās ārstniecības iestādes</t>
  </si>
  <si>
    <t>Pārskats par ārstniecības iestādē hospitalizēto pacientu skaitu, ķirurģiski ārstēto un ārstniecības iestādē mirušo pacientu skaita īpatsvaru</t>
  </si>
  <si>
    <t>Hospitalizāciju skaita īpatsvars, kur pacientam veikta vismaz viena lielā ķirurģiskā operācija</t>
  </si>
  <si>
    <t>Hospitalizāciju skaita īpatsvars, kur pacientam veikta vismaz viena lielā ķirurģiskā operācija un pacients miris stacionārā</t>
  </si>
  <si>
    <t>*stacionārājā kartē norādīta izrakstīšanas kustība 33 (miris)</t>
  </si>
  <si>
    <t>**uzskaites dokumentu skaits ar tajā norādītu kaut vienu manipulāciju ar 43 pazīmi (liela ķirurģiska manipulācija)</t>
  </si>
  <si>
    <t>AI mirušo pacientu skaits*</t>
  </si>
  <si>
    <t>Ķirurģiski ārstēto pacientu skaits**</t>
  </si>
  <si>
    <t>(veiktais darbs, neiekļaujot nekvotējamos stacionāros pakalpojumus, kas nav iekļauti rēķinā)</t>
  </si>
  <si>
    <r>
      <t xml:space="preserve">Pārskata periods: </t>
    </r>
    <r>
      <rPr>
        <b/>
        <sz val="12"/>
        <rFont val="Times New Roman"/>
        <family val="1"/>
      </rPr>
      <t>2020. gada janvāris- jūnijs</t>
    </r>
  </si>
  <si>
    <t>Atskaite ietver stacionārās kartes apmaksājamā statusā, ar izrakstīšanas datumu no 1.janvāra līdz 30.jūnijam.</t>
  </si>
  <si>
    <t>Pārējas slimnīcas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</si>
</sst>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L_s_-;\-* #,##0.00\ _L_s_-;_-* &quot;-&quot;??\ _L_s_-;_-@_-"/>
    <numFmt numFmtId="165" formatCode="_-* #,##0\ _L_s_-;\-* #,##0\ _L_s_-;_-* &quot;-&quot;??\ _L_s_-;_-@_-"/>
    <numFmt numFmtId="166" formatCode="_-* #,##0_-;\-* #,##0_-;_-* &quot;-&quot;??_-;_-@_-"/>
    <numFmt numFmtId="167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name val="Wingdings"/>
      <charset val="2"/>
    </font>
    <font>
      <sz val="8"/>
      <name val="Calibri"/>
      <family val="2"/>
      <charset val="186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12"/>
      <name val="Arial"/>
      <family val="2"/>
      <charset val="186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"/>
      <family val="2"/>
      <charset val="186"/>
    </font>
    <font>
      <sz val="10"/>
      <name val="Arial"/>
      <family val="2"/>
    </font>
    <font>
      <sz val="8"/>
      <color indexed="8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FFCC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3" fillId="0" borderId="0"/>
    <xf numFmtId="0" fontId="2" fillId="0" borderId="0"/>
    <xf numFmtId="164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3" fillId="0" borderId="0" applyFont="0" applyFill="0" applyBorder="0" applyAlignment="0" applyProtection="0"/>
    <xf numFmtId="0" fontId="15" fillId="0" borderId="0"/>
    <xf numFmtId="0" fontId="19" fillId="0" borderId="0"/>
    <xf numFmtId="0" fontId="20" fillId="0" borderId="0"/>
    <xf numFmtId="0" fontId="20" fillId="0" borderId="0"/>
    <xf numFmtId="0" fontId="13" fillId="0" borderId="0"/>
    <xf numFmtId="167" fontId="15" fillId="0" borderId="0" applyFont="0" applyFill="0" applyBorder="0" applyAlignment="0" applyProtection="0"/>
    <xf numFmtId="0" fontId="13" fillId="0" borderId="0"/>
  </cellStyleXfs>
  <cellXfs count="50">
    <xf numFmtId="0" fontId="0" fillId="0" borderId="0" xfId="0"/>
    <xf numFmtId="165" fontId="5" fillId="0" borderId="0" xfId="3" applyNumberFormat="1" applyFont="1" applyBorder="1" applyAlignment="1">
      <alignment horizontal="left"/>
    </xf>
    <xf numFmtId="0" fontId="7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9" fillId="0" borderId="0" xfId="5" applyFont="1"/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7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/>
    <xf numFmtId="0" fontId="16" fillId="0" borderId="0" xfId="7" applyFont="1"/>
    <xf numFmtId="0" fontId="17" fillId="0" borderId="1" xfId="7" applyFont="1" applyBorder="1" applyAlignment="1">
      <alignment horizontal="left" vertical="center" wrapText="1"/>
    </xf>
    <xf numFmtId="0" fontId="16" fillId="0" borderId="0" xfId="9" applyFont="1"/>
    <xf numFmtId="0" fontId="5" fillId="0" borderId="0" xfId="8" applyFont="1"/>
    <xf numFmtId="0" fontId="6" fillId="2" borderId="9" xfId="10" applyFont="1" applyFill="1" applyBorder="1" applyAlignment="1">
      <alignment horizontal="center" vertical="center" wrapText="1"/>
    </xf>
    <xf numFmtId="0" fontId="6" fillId="2" borderId="14" xfId="10" applyFont="1" applyFill="1" applyBorder="1" applyAlignment="1">
      <alignment horizontal="center" vertical="center" wrapText="1"/>
    </xf>
    <xf numFmtId="0" fontId="21" fillId="0" borderId="12" xfId="11" applyFont="1" applyBorder="1" applyAlignment="1">
      <alignment horizontal="center" vertical="center" wrapText="1"/>
    </xf>
    <xf numFmtId="0" fontId="21" fillId="0" borderId="13" xfId="11" applyFont="1" applyBorder="1" applyAlignment="1">
      <alignment horizontal="center" vertical="center" wrapText="1"/>
    </xf>
    <xf numFmtId="0" fontId="6" fillId="2" borderId="15" xfId="8" applyFont="1" applyFill="1" applyBorder="1"/>
    <xf numFmtId="0" fontId="6" fillId="2" borderId="16" xfId="8" applyFont="1" applyFill="1" applyBorder="1"/>
    <xf numFmtId="166" fontId="6" fillId="2" borderId="15" xfId="12" applyNumberFormat="1" applyFont="1" applyFill="1" applyBorder="1" applyAlignment="1">
      <alignment horizontal="right"/>
    </xf>
    <xf numFmtId="0" fontId="6" fillId="0" borderId="0" xfId="8" applyFont="1"/>
    <xf numFmtId="0" fontId="6" fillId="3" borderId="9" xfId="8" applyFont="1" applyFill="1" applyBorder="1" applyAlignment="1">
      <alignment horizontal="left" indent="1"/>
    </xf>
    <xf numFmtId="0" fontId="6" fillId="3" borderId="14" xfId="8" applyFont="1" applyFill="1" applyBorder="1"/>
    <xf numFmtId="166" fontId="6" fillId="3" borderId="9" xfId="12" applyNumberFormat="1" applyFont="1" applyFill="1" applyBorder="1" applyAlignment="1">
      <alignment horizontal="right"/>
    </xf>
    <xf numFmtId="0" fontId="5" fillId="0" borderId="10" xfId="8" applyFont="1" applyBorder="1" applyAlignment="1">
      <alignment horizontal="left" indent="2"/>
    </xf>
    <xf numFmtId="0" fontId="5" fillId="0" borderId="11" xfId="8" applyFont="1" applyBorder="1"/>
    <xf numFmtId="166" fontId="5" fillId="0" borderId="10" xfId="12" applyNumberFormat="1" applyFont="1" applyBorder="1" applyAlignment="1">
      <alignment horizontal="right"/>
    </xf>
    <xf numFmtId="166" fontId="5" fillId="0" borderId="10" xfId="12" applyNumberFormat="1" applyFont="1" applyBorder="1" applyAlignment="1">
      <alignment horizontal="left"/>
    </xf>
    <xf numFmtId="0" fontId="5" fillId="0" borderId="12" xfId="8" applyFont="1" applyBorder="1" applyAlignment="1">
      <alignment horizontal="left" indent="2"/>
    </xf>
    <xf numFmtId="0" fontId="5" fillId="0" borderId="13" xfId="8" applyFont="1" applyBorder="1"/>
    <xf numFmtId="166" fontId="5" fillId="0" borderId="12" xfId="12" applyNumberFormat="1" applyFont="1" applyBorder="1" applyAlignment="1">
      <alignment horizontal="left"/>
    </xf>
    <xf numFmtId="166" fontId="6" fillId="3" borderId="9" xfId="12" applyNumberFormat="1" applyFont="1" applyFill="1" applyBorder="1" applyAlignment="1">
      <alignment horizontal="left"/>
    </xf>
    <xf numFmtId="166" fontId="5" fillId="0" borderId="10" xfId="12" applyNumberFormat="1" applyFont="1" applyBorder="1" applyAlignment="1">
      <alignment horizontal="right" vertical="center"/>
    </xf>
    <xf numFmtId="166" fontId="5" fillId="0" borderId="12" xfId="12" applyNumberFormat="1" applyFont="1" applyBorder="1" applyAlignment="1">
      <alignment horizontal="right"/>
    </xf>
    <xf numFmtId="0" fontId="14" fillId="0" borderId="0" xfId="0" applyFont="1" applyAlignment="1">
      <alignment horizontal="left"/>
    </xf>
    <xf numFmtId="9" fontId="6" fillId="2" borderId="15" xfId="6" applyFont="1" applyFill="1" applyBorder="1" applyAlignment="1"/>
    <xf numFmtId="9" fontId="6" fillId="3" borderId="9" xfId="6" applyFont="1" applyFill="1" applyBorder="1" applyAlignment="1"/>
    <xf numFmtId="9" fontId="5" fillId="0" borderId="10" xfId="6" applyFont="1" applyBorder="1" applyAlignment="1"/>
    <xf numFmtId="9" fontId="5" fillId="0" borderId="12" xfId="6" applyFont="1" applyBorder="1" applyAlignment="1"/>
    <xf numFmtId="9" fontId="5" fillId="0" borderId="10" xfId="6" applyFont="1" applyBorder="1" applyAlignment="1">
      <alignment vertical="center"/>
    </xf>
    <xf numFmtId="0" fontId="16" fillId="0" borderId="0" xfId="8" applyFont="1" applyAlignment="1">
      <alignment horizontal="left" vertical="center"/>
    </xf>
    <xf numFmtId="0" fontId="22" fillId="0" borderId="0" xfId="13" applyFont="1"/>
    <xf numFmtId="0" fontId="16" fillId="0" borderId="0" xfId="9" applyFont="1" applyFill="1"/>
    <xf numFmtId="0" fontId="18" fillId="0" borderId="1" xfId="7" applyFont="1" applyBorder="1" applyAlignment="1">
      <alignment horizontal="center" vertical="center" wrapText="1"/>
    </xf>
    <xf numFmtId="0" fontId="16" fillId="0" borderId="0" xfId="7" applyFont="1" applyAlignment="1">
      <alignment horizontal="center"/>
    </xf>
    <xf numFmtId="0" fontId="7" fillId="0" borderId="6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8" xfId="0" applyFont="1" applyBorder="1" applyAlignment="1">
      <alignment vertical="center"/>
    </xf>
  </cellXfs>
  <cellStyles count="14">
    <cellStyle name="Comma 2" xfId="12"/>
    <cellStyle name="Comma 4" xfId="3"/>
    <cellStyle name="Comma_R0001_veiktais_darbs_2009_UZŅEMŠANAS_NODAĻA 2" xfId="10"/>
    <cellStyle name="Normal" xfId="0" builtinId="0"/>
    <cellStyle name="Normal 10" xfId="11"/>
    <cellStyle name="Normal 2" xfId="2"/>
    <cellStyle name="Normal 2 2" xfId="5"/>
    <cellStyle name="Normal 2 3" xfId="8"/>
    <cellStyle name="Normal 2 4" xfId="1"/>
    <cellStyle name="Normal 3" xfId="13"/>
    <cellStyle name="Normal_parskatu_tabulas_uz5_III_rikojumam 2" xfId="7"/>
    <cellStyle name="Normal_rindu_garums_veidlapa" xfId="9"/>
    <cellStyle name="Percent" xfId="6" builtinId="5"/>
    <cellStyle name="Percent 2" xfId="4"/>
  </cellStyles>
  <dxfs count="0"/>
  <tableStyles count="0" defaultTableStyle="TableStyleMedium9" defaultPivotStyle="PivotStyleLight16"/>
  <colors>
    <mruColors>
      <color rgb="FFFF9933"/>
      <color rgb="FFFFCB97"/>
      <color rgb="FFFFF5EB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159033</xdr:colOff>
      <xdr:row>0</xdr:row>
      <xdr:rowOff>0</xdr:rowOff>
    </xdr:from>
    <xdr:ext cx="1714217" cy="920750"/>
    <xdr:pic>
      <xdr:nvPicPr>
        <xdr:cNvPr id="2" name="Picture 1">
          <a:extLst>
            <a:ext uri="{FF2B5EF4-FFF2-40B4-BE49-F238E27FC236}">
              <a16:creationId xmlns:a16="http://schemas.microsoft.com/office/drawing/2014/main" id="{9D619DDD-3627-4F7B-9A40-6B298C9FD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6116" y="0"/>
          <a:ext cx="1714217" cy="920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33"/>
  </sheetPr>
  <dimension ref="A1:I60"/>
  <sheetViews>
    <sheetView tabSelected="1" zoomScale="90" zoomScaleNormal="90" zoomScaleSheetLayoutView="85" workbookViewId="0">
      <selection activeCell="S8" sqref="S8"/>
    </sheetView>
  </sheetViews>
  <sheetFormatPr defaultRowHeight="15.75" x14ac:dyDescent="0.25"/>
  <cols>
    <col min="1" max="1" width="45.140625" style="14" customWidth="1"/>
    <col min="2" max="2" width="11.28515625" style="14" bestFit="1" customWidth="1"/>
    <col min="3" max="3" width="14.7109375" style="14" customWidth="1"/>
    <col min="4" max="9" width="11.7109375" style="14" customWidth="1"/>
    <col min="10" max="187" width="9.140625" style="14"/>
    <col min="188" max="188" width="41.28515625" style="14" customWidth="1"/>
    <col min="189" max="189" width="9.140625" style="14"/>
    <col min="190" max="190" width="15.7109375" style="14" customWidth="1"/>
    <col min="191" max="191" width="14.7109375" style="14" customWidth="1"/>
    <col min="192" max="192" width="20.140625" style="14" customWidth="1"/>
    <col min="193" max="443" width="9.140625" style="14"/>
    <col min="444" max="444" width="41.28515625" style="14" customWidth="1"/>
    <col min="445" max="445" width="9.140625" style="14"/>
    <col min="446" max="446" width="15.7109375" style="14" customWidth="1"/>
    <col min="447" max="447" width="14.7109375" style="14" customWidth="1"/>
    <col min="448" max="448" width="20.140625" style="14" customWidth="1"/>
    <col min="449" max="699" width="9.140625" style="14"/>
    <col min="700" max="700" width="41.28515625" style="14" customWidth="1"/>
    <col min="701" max="701" width="9.140625" style="14"/>
    <col min="702" max="702" width="15.7109375" style="14" customWidth="1"/>
    <col min="703" max="703" width="14.7109375" style="14" customWidth="1"/>
    <col min="704" max="704" width="20.140625" style="14" customWidth="1"/>
    <col min="705" max="955" width="9.140625" style="14"/>
    <col min="956" max="956" width="41.28515625" style="14" customWidth="1"/>
    <col min="957" max="957" width="9.140625" style="14"/>
    <col min="958" max="958" width="15.7109375" style="14" customWidth="1"/>
    <col min="959" max="959" width="14.7109375" style="14" customWidth="1"/>
    <col min="960" max="960" width="20.140625" style="14" customWidth="1"/>
    <col min="961" max="1211" width="9.140625" style="14"/>
    <col min="1212" max="1212" width="41.28515625" style="14" customWidth="1"/>
    <col min="1213" max="1213" width="9.140625" style="14"/>
    <col min="1214" max="1214" width="15.7109375" style="14" customWidth="1"/>
    <col min="1215" max="1215" width="14.7109375" style="14" customWidth="1"/>
    <col min="1216" max="1216" width="20.140625" style="14" customWidth="1"/>
    <col min="1217" max="1467" width="9.140625" style="14"/>
    <col min="1468" max="1468" width="41.28515625" style="14" customWidth="1"/>
    <col min="1469" max="1469" width="9.140625" style="14"/>
    <col min="1470" max="1470" width="15.7109375" style="14" customWidth="1"/>
    <col min="1471" max="1471" width="14.7109375" style="14" customWidth="1"/>
    <col min="1472" max="1472" width="20.140625" style="14" customWidth="1"/>
    <col min="1473" max="1723" width="9.140625" style="14"/>
    <col min="1724" max="1724" width="41.28515625" style="14" customWidth="1"/>
    <col min="1725" max="1725" width="9.140625" style="14"/>
    <col min="1726" max="1726" width="15.7109375" style="14" customWidth="1"/>
    <col min="1727" max="1727" width="14.7109375" style="14" customWidth="1"/>
    <col min="1728" max="1728" width="20.140625" style="14" customWidth="1"/>
    <col min="1729" max="1979" width="9.140625" style="14"/>
    <col min="1980" max="1980" width="41.28515625" style="14" customWidth="1"/>
    <col min="1981" max="1981" width="9.140625" style="14"/>
    <col min="1982" max="1982" width="15.7109375" style="14" customWidth="1"/>
    <col min="1983" max="1983" width="14.7109375" style="14" customWidth="1"/>
    <col min="1984" max="1984" width="20.140625" style="14" customWidth="1"/>
    <col min="1985" max="2235" width="9.140625" style="14"/>
    <col min="2236" max="2236" width="41.28515625" style="14" customWidth="1"/>
    <col min="2237" max="2237" width="9.140625" style="14"/>
    <col min="2238" max="2238" width="15.7109375" style="14" customWidth="1"/>
    <col min="2239" max="2239" width="14.7109375" style="14" customWidth="1"/>
    <col min="2240" max="2240" width="20.140625" style="14" customWidth="1"/>
    <col min="2241" max="2491" width="9.140625" style="14"/>
    <col min="2492" max="2492" width="41.28515625" style="14" customWidth="1"/>
    <col min="2493" max="2493" width="9.140625" style="14"/>
    <col min="2494" max="2494" width="15.7109375" style="14" customWidth="1"/>
    <col min="2495" max="2495" width="14.7109375" style="14" customWidth="1"/>
    <col min="2496" max="2496" width="20.140625" style="14" customWidth="1"/>
    <col min="2497" max="2747" width="9.140625" style="14"/>
    <col min="2748" max="2748" width="41.28515625" style="14" customWidth="1"/>
    <col min="2749" max="2749" width="9.140625" style="14"/>
    <col min="2750" max="2750" width="15.7109375" style="14" customWidth="1"/>
    <col min="2751" max="2751" width="14.7109375" style="14" customWidth="1"/>
    <col min="2752" max="2752" width="20.140625" style="14" customWidth="1"/>
    <col min="2753" max="3003" width="9.140625" style="14"/>
    <col min="3004" max="3004" width="41.28515625" style="14" customWidth="1"/>
    <col min="3005" max="3005" width="9.140625" style="14"/>
    <col min="3006" max="3006" width="15.7109375" style="14" customWidth="1"/>
    <col min="3007" max="3007" width="14.7109375" style="14" customWidth="1"/>
    <col min="3008" max="3008" width="20.140625" style="14" customWidth="1"/>
    <col min="3009" max="3259" width="9.140625" style="14"/>
    <col min="3260" max="3260" width="41.28515625" style="14" customWidth="1"/>
    <col min="3261" max="3261" width="9.140625" style="14"/>
    <col min="3262" max="3262" width="15.7109375" style="14" customWidth="1"/>
    <col min="3263" max="3263" width="14.7109375" style="14" customWidth="1"/>
    <col min="3264" max="3264" width="20.140625" style="14" customWidth="1"/>
    <col min="3265" max="3515" width="9.140625" style="14"/>
    <col min="3516" max="3516" width="41.28515625" style="14" customWidth="1"/>
    <col min="3517" max="3517" width="9.140625" style="14"/>
    <col min="3518" max="3518" width="15.7109375" style="14" customWidth="1"/>
    <col min="3519" max="3519" width="14.7109375" style="14" customWidth="1"/>
    <col min="3520" max="3520" width="20.140625" style="14" customWidth="1"/>
    <col min="3521" max="3771" width="9.140625" style="14"/>
    <col min="3772" max="3772" width="41.28515625" style="14" customWidth="1"/>
    <col min="3773" max="3773" width="9.140625" style="14"/>
    <col min="3774" max="3774" width="15.7109375" style="14" customWidth="1"/>
    <col min="3775" max="3775" width="14.7109375" style="14" customWidth="1"/>
    <col min="3776" max="3776" width="20.140625" style="14" customWidth="1"/>
    <col min="3777" max="4027" width="9.140625" style="14"/>
    <col min="4028" max="4028" width="41.28515625" style="14" customWidth="1"/>
    <col min="4029" max="4029" width="9.140625" style="14"/>
    <col min="4030" max="4030" width="15.7109375" style="14" customWidth="1"/>
    <col min="4031" max="4031" width="14.7109375" style="14" customWidth="1"/>
    <col min="4032" max="4032" width="20.140625" style="14" customWidth="1"/>
    <col min="4033" max="4283" width="9.140625" style="14"/>
    <col min="4284" max="4284" width="41.28515625" style="14" customWidth="1"/>
    <col min="4285" max="4285" width="9.140625" style="14"/>
    <col min="4286" max="4286" width="15.7109375" style="14" customWidth="1"/>
    <col min="4287" max="4287" width="14.7109375" style="14" customWidth="1"/>
    <col min="4288" max="4288" width="20.140625" style="14" customWidth="1"/>
    <col min="4289" max="4539" width="9.140625" style="14"/>
    <col min="4540" max="4540" width="41.28515625" style="14" customWidth="1"/>
    <col min="4541" max="4541" width="9.140625" style="14"/>
    <col min="4542" max="4542" width="15.7109375" style="14" customWidth="1"/>
    <col min="4543" max="4543" width="14.7109375" style="14" customWidth="1"/>
    <col min="4544" max="4544" width="20.140625" style="14" customWidth="1"/>
    <col min="4545" max="4795" width="9.140625" style="14"/>
    <col min="4796" max="4796" width="41.28515625" style="14" customWidth="1"/>
    <col min="4797" max="4797" width="9.140625" style="14"/>
    <col min="4798" max="4798" width="15.7109375" style="14" customWidth="1"/>
    <col min="4799" max="4799" width="14.7109375" style="14" customWidth="1"/>
    <col min="4800" max="4800" width="20.140625" style="14" customWidth="1"/>
    <col min="4801" max="5051" width="9.140625" style="14"/>
    <col min="5052" max="5052" width="41.28515625" style="14" customWidth="1"/>
    <col min="5053" max="5053" width="9.140625" style="14"/>
    <col min="5054" max="5054" width="15.7109375" style="14" customWidth="1"/>
    <col min="5055" max="5055" width="14.7109375" style="14" customWidth="1"/>
    <col min="5056" max="5056" width="20.140625" style="14" customWidth="1"/>
    <col min="5057" max="5307" width="9.140625" style="14"/>
    <col min="5308" max="5308" width="41.28515625" style="14" customWidth="1"/>
    <col min="5309" max="5309" width="9.140625" style="14"/>
    <col min="5310" max="5310" width="15.7109375" style="14" customWidth="1"/>
    <col min="5311" max="5311" width="14.7109375" style="14" customWidth="1"/>
    <col min="5312" max="5312" width="20.140625" style="14" customWidth="1"/>
    <col min="5313" max="5563" width="9.140625" style="14"/>
    <col min="5564" max="5564" width="41.28515625" style="14" customWidth="1"/>
    <col min="5565" max="5565" width="9.140625" style="14"/>
    <col min="5566" max="5566" width="15.7109375" style="14" customWidth="1"/>
    <col min="5567" max="5567" width="14.7109375" style="14" customWidth="1"/>
    <col min="5568" max="5568" width="20.140625" style="14" customWidth="1"/>
    <col min="5569" max="5819" width="9.140625" style="14"/>
    <col min="5820" max="5820" width="41.28515625" style="14" customWidth="1"/>
    <col min="5821" max="5821" width="9.140625" style="14"/>
    <col min="5822" max="5822" width="15.7109375" style="14" customWidth="1"/>
    <col min="5823" max="5823" width="14.7109375" style="14" customWidth="1"/>
    <col min="5824" max="5824" width="20.140625" style="14" customWidth="1"/>
    <col min="5825" max="6075" width="9.140625" style="14"/>
    <col min="6076" max="6076" width="41.28515625" style="14" customWidth="1"/>
    <col min="6077" max="6077" width="9.140625" style="14"/>
    <col min="6078" max="6078" width="15.7109375" style="14" customWidth="1"/>
    <col min="6079" max="6079" width="14.7109375" style="14" customWidth="1"/>
    <col min="6080" max="6080" width="20.140625" style="14" customWidth="1"/>
    <col min="6081" max="6331" width="9.140625" style="14"/>
    <col min="6332" max="6332" width="41.28515625" style="14" customWidth="1"/>
    <col min="6333" max="6333" width="9.140625" style="14"/>
    <col min="6334" max="6334" width="15.7109375" style="14" customWidth="1"/>
    <col min="6335" max="6335" width="14.7109375" style="14" customWidth="1"/>
    <col min="6336" max="6336" width="20.140625" style="14" customWidth="1"/>
    <col min="6337" max="6587" width="9.140625" style="14"/>
    <col min="6588" max="6588" width="41.28515625" style="14" customWidth="1"/>
    <col min="6589" max="6589" width="9.140625" style="14"/>
    <col min="6590" max="6590" width="15.7109375" style="14" customWidth="1"/>
    <col min="6591" max="6591" width="14.7109375" style="14" customWidth="1"/>
    <col min="6592" max="6592" width="20.140625" style="14" customWidth="1"/>
    <col min="6593" max="6843" width="9.140625" style="14"/>
    <col min="6844" max="6844" width="41.28515625" style="14" customWidth="1"/>
    <col min="6845" max="6845" width="9.140625" style="14"/>
    <col min="6846" max="6846" width="15.7109375" style="14" customWidth="1"/>
    <col min="6847" max="6847" width="14.7109375" style="14" customWidth="1"/>
    <col min="6848" max="6848" width="20.140625" style="14" customWidth="1"/>
    <col min="6849" max="7099" width="9.140625" style="14"/>
    <col min="7100" max="7100" width="41.28515625" style="14" customWidth="1"/>
    <col min="7101" max="7101" width="9.140625" style="14"/>
    <col min="7102" max="7102" width="15.7109375" style="14" customWidth="1"/>
    <col min="7103" max="7103" width="14.7109375" style="14" customWidth="1"/>
    <col min="7104" max="7104" width="20.140625" style="14" customWidth="1"/>
    <col min="7105" max="7355" width="9.140625" style="14"/>
    <col min="7356" max="7356" width="41.28515625" style="14" customWidth="1"/>
    <col min="7357" max="7357" width="9.140625" style="14"/>
    <col min="7358" max="7358" width="15.7109375" style="14" customWidth="1"/>
    <col min="7359" max="7359" width="14.7109375" style="14" customWidth="1"/>
    <col min="7360" max="7360" width="20.140625" style="14" customWidth="1"/>
    <col min="7361" max="7611" width="9.140625" style="14"/>
    <col min="7612" max="7612" width="41.28515625" style="14" customWidth="1"/>
    <col min="7613" max="7613" width="9.140625" style="14"/>
    <col min="7614" max="7614" width="15.7109375" style="14" customWidth="1"/>
    <col min="7615" max="7615" width="14.7109375" style="14" customWidth="1"/>
    <col min="7616" max="7616" width="20.140625" style="14" customWidth="1"/>
    <col min="7617" max="7867" width="9.140625" style="14"/>
    <col min="7868" max="7868" width="41.28515625" style="14" customWidth="1"/>
    <col min="7869" max="7869" width="9.140625" style="14"/>
    <col min="7870" max="7870" width="15.7109375" style="14" customWidth="1"/>
    <col min="7871" max="7871" width="14.7109375" style="14" customWidth="1"/>
    <col min="7872" max="7872" width="20.140625" style="14" customWidth="1"/>
    <col min="7873" max="8123" width="9.140625" style="14"/>
    <col min="8124" max="8124" width="41.28515625" style="14" customWidth="1"/>
    <col min="8125" max="8125" width="9.140625" style="14"/>
    <col min="8126" max="8126" width="15.7109375" style="14" customWidth="1"/>
    <col min="8127" max="8127" width="14.7109375" style="14" customWidth="1"/>
    <col min="8128" max="8128" width="20.140625" style="14" customWidth="1"/>
    <col min="8129" max="8379" width="9.140625" style="14"/>
    <col min="8380" max="8380" width="41.28515625" style="14" customWidth="1"/>
    <col min="8381" max="8381" width="9.140625" style="14"/>
    <col min="8382" max="8382" width="15.7109375" style="14" customWidth="1"/>
    <col min="8383" max="8383" width="14.7109375" style="14" customWidth="1"/>
    <col min="8384" max="8384" width="20.140625" style="14" customWidth="1"/>
    <col min="8385" max="8635" width="9.140625" style="14"/>
    <col min="8636" max="8636" width="41.28515625" style="14" customWidth="1"/>
    <col min="8637" max="8637" width="9.140625" style="14"/>
    <col min="8638" max="8638" width="15.7109375" style="14" customWidth="1"/>
    <col min="8639" max="8639" width="14.7109375" style="14" customWidth="1"/>
    <col min="8640" max="8640" width="20.140625" style="14" customWidth="1"/>
    <col min="8641" max="8891" width="9.140625" style="14"/>
    <col min="8892" max="8892" width="41.28515625" style="14" customWidth="1"/>
    <col min="8893" max="8893" width="9.140625" style="14"/>
    <col min="8894" max="8894" width="15.7109375" style="14" customWidth="1"/>
    <col min="8895" max="8895" width="14.7109375" style="14" customWidth="1"/>
    <col min="8896" max="8896" width="20.140625" style="14" customWidth="1"/>
    <col min="8897" max="9147" width="9.140625" style="14"/>
    <col min="9148" max="9148" width="41.28515625" style="14" customWidth="1"/>
    <col min="9149" max="9149" width="9.140625" style="14"/>
    <col min="9150" max="9150" width="15.7109375" style="14" customWidth="1"/>
    <col min="9151" max="9151" width="14.7109375" style="14" customWidth="1"/>
    <col min="9152" max="9152" width="20.140625" style="14" customWidth="1"/>
    <col min="9153" max="9403" width="9.140625" style="14"/>
    <col min="9404" max="9404" width="41.28515625" style="14" customWidth="1"/>
    <col min="9405" max="9405" width="9.140625" style="14"/>
    <col min="9406" max="9406" width="15.7109375" style="14" customWidth="1"/>
    <col min="9407" max="9407" width="14.7109375" style="14" customWidth="1"/>
    <col min="9408" max="9408" width="20.140625" style="14" customWidth="1"/>
    <col min="9409" max="9659" width="9.140625" style="14"/>
    <col min="9660" max="9660" width="41.28515625" style="14" customWidth="1"/>
    <col min="9661" max="9661" width="9.140625" style="14"/>
    <col min="9662" max="9662" width="15.7109375" style="14" customWidth="1"/>
    <col min="9663" max="9663" width="14.7109375" style="14" customWidth="1"/>
    <col min="9664" max="9664" width="20.140625" style="14" customWidth="1"/>
    <col min="9665" max="9915" width="9.140625" style="14"/>
    <col min="9916" max="9916" width="41.28515625" style="14" customWidth="1"/>
    <col min="9917" max="9917" width="9.140625" style="14"/>
    <col min="9918" max="9918" width="15.7109375" style="14" customWidth="1"/>
    <col min="9919" max="9919" width="14.7109375" style="14" customWidth="1"/>
    <col min="9920" max="9920" width="20.140625" style="14" customWidth="1"/>
    <col min="9921" max="10171" width="9.140625" style="14"/>
    <col min="10172" max="10172" width="41.28515625" style="14" customWidth="1"/>
    <col min="10173" max="10173" width="9.140625" style="14"/>
    <col min="10174" max="10174" width="15.7109375" style="14" customWidth="1"/>
    <col min="10175" max="10175" width="14.7109375" style="14" customWidth="1"/>
    <col min="10176" max="10176" width="20.140625" style="14" customWidth="1"/>
    <col min="10177" max="10427" width="9.140625" style="14"/>
    <col min="10428" max="10428" width="41.28515625" style="14" customWidth="1"/>
    <col min="10429" max="10429" width="9.140625" style="14"/>
    <col min="10430" max="10430" width="15.7109375" style="14" customWidth="1"/>
    <col min="10431" max="10431" width="14.7109375" style="14" customWidth="1"/>
    <col min="10432" max="10432" width="20.140625" style="14" customWidth="1"/>
    <col min="10433" max="10683" width="9.140625" style="14"/>
    <col min="10684" max="10684" width="41.28515625" style="14" customWidth="1"/>
    <col min="10685" max="10685" width="9.140625" style="14"/>
    <col min="10686" max="10686" width="15.7109375" style="14" customWidth="1"/>
    <col min="10687" max="10687" width="14.7109375" style="14" customWidth="1"/>
    <col min="10688" max="10688" width="20.140625" style="14" customWidth="1"/>
    <col min="10689" max="10939" width="9.140625" style="14"/>
    <col min="10940" max="10940" width="41.28515625" style="14" customWidth="1"/>
    <col min="10941" max="10941" width="9.140625" style="14"/>
    <col min="10942" max="10942" width="15.7109375" style="14" customWidth="1"/>
    <col min="10943" max="10943" width="14.7109375" style="14" customWidth="1"/>
    <col min="10944" max="10944" width="20.140625" style="14" customWidth="1"/>
    <col min="10945" max="11195" width="9.140625" style="14"/>
    <col min="11196" max="11196" width="41.28515625" style="14" customWidth="1"/>
    <col min="11197" max="11197" width="9.140625" style="14"/>
    <col min="11198" max="11198" width="15.7109375" style="14" customWidth="1"/>
    <col min="11199" max="11199" width="14.7109375" style="14" customWidth="1"/>
    <col min="11200" max="11200" width="20.140625" style="14" customWidth="1"/>
    <col min="11201" max="11451" width="9.140625" style="14"/>
    <col min="11452" max="11452" width="41.28515625" style="14" customWidth="1"/>
    <col min="11453" max="11453" width="9.140625" style="14"/>
    <col min="11454" max="11454" width="15.7109375" style="14" customWidth="1"/>
    <col min="11455" max="11455" width="14.7109375" style="14" customWidth="1"/>
    <col min="11456" max="11456" width="20.140625" style="14" customWidth="1"/>
    <col min="11457" max="11707" width="9.140625" style="14"/>
    <col min="11708" max="11708" width="41.28515625" style="14" customWidth="1"/>
    <col min="11709" max="11709" width="9.140625" style="14"/>
    <col min="11710" max="11710" width="15.7109375" style="14" customWidth="1"/>
    <col min="11711" max="11711" width="14.7109375" style="14" customWidth="1"/>
    <col min="11712" max="11712" width="20.140625" style="14" customWidth="1"/>
    <col min="11713" max="11963" width="9.140625" style="14"/>
    <col min="11964" max="11964" width="41.28515625" style="14" customWidth="1"/>
    <col min="11965" max="11965" width="9.140625" style="14"/>
    <col min="11966" max="11966" width="15.7109375" style="14" customWidth="1"/>
    <col min="11967" max="11967" width="14.7109375" style="14" customWidth="1"/>
    <col min="11968" max="11968" width="20.140625" style="14" customWidth="1"/>
    <col min="11969" max="12219" width="9.140625" style="14"/>
    <col min="12220" max="12220" width="41.28515625" style="14" customWidth="1"/>
    <col min="12221" max="12221" width="9.140625" style="14"/>
    <col min="12222" max="12222" width="15.7109375" style="14" customWidth="1"/>
    <col min="12223" max="12223" width="14.7109375" style="14" customWidth="1"/>
    <col min="12224" max="12224" width="20.140625" style="14" customWidth="1"/>
    <col min="12225" max="12475" width="9.140625" style="14"/>
    <col min="12476" max="12476" width="41.28515625" style="14" customWidth="1"/>
    <col min="12477" max="12477" width="9.140625" style="14"/>
    <col min="12478" max="12478" width="15.7109375" style="14" customWidth="1"/>
    <col min="12479" max="12479" width="14.7109375" style="14" customWidth="1"/>
    <col min="12480" max="12480" width="20.140625" style="14" customWidth="1"/>
    <col min="12481" max="12731" width="9.140625" style="14"/>
    <col min="12732" max="12732" width="41.28515625" style="14" customWidth="1"/>
    <col min="12733" max="12733" width="9.140625" style="14"/>
    <col min="12734" max="12734" width="15.7109375" style="14" customWidth="1"/>
    <col min="12735" max="12735" width="14.7109375" style="14" customWidth="1"/>
    <col min="12736" max="12736" width="20.140625" style="14" customWidth="1"/>
    <col min="12737" max="12987" width="9.140625" style="14"/>
    <col min="12988" max="12988" width="41.28515625" style="14" customWidth="1"/>
    <col min="12989" max="12989" width="9.140625" style="14"/>
    <col min="12990" max="12990" width="15.7109375" style="14" customWidth="1"/>
    <col min="12991" max="12991" width="14.7109375" style="14" customWidth="1"/>
    <col min="12992" max="12992" width="20.140625" style="14" customWidth="1"/>
    <col min="12993" max="13243" width="9.140625" style="14"/>
    <col min="13244" max="13244" width="41.28515625" style="14" customWidth="1"/>
    <col min="13245" max="13245" width="9.140625" style="14"/>
    <col min="13246" max="13246" width="15.7109375" style="14" customWidth="1"/>
    <col min="13247" max="13247" width="14.7109375" style="14" customWidth="1"/>
    <col min="13248" max="13248" width="20.140625" style="14" customWidth="1"/>
    <col min="13249" max="13499" width="9.140625" style="14"/>
    <col min="13500" max="13500" width="41.28515625" style="14" customWidth="1"/>
    <col min="13501" max="13501" width="9.140625" style="14"/>
    <col min="13502" max="13502" width="15.7109375" style="14" customWidth="1"/>
    <col min="13503" max="13503" width="14.7109375" style="14" customWidth="1"/>
    <col min="13504" max="13504" width="20.140625" style="14" customWidth="1"/>
    <col min="13505" max="13755" width="9.140625" style="14"/>
    <col min="13756" max="13756" width="41.28515625" style="14" customWidth="1"/>
    <col min="13757" max="13757" width="9.140625" style="14"/>
    <col min="13758" max="13758" width="15.7109375" style="14" customWidth="1"/>
    <col min="13759" max="13759" width="14.7109375" style="14" customWidth="1"/>
    <col min="13760" max="13760" width="20.140625" style="14" customWidth="1"/>
    <col min="13761" max="14011" width="9.140625" style="14"/>
    <col min="14012" max="14012" width="41.28515625" style="14" customWidth="1"/>
    <col min="14013" max="14013" width="9.140625" style="14"/>
    <col min="14014" max="14014" width="15.7109375" style="14" customWidth="1"/>
    <col min="14015" max="14015" width="14.7109375" style="14" customWidth="1"/>
    <col min="14016" max="14016" width="20.140625" style="14" customWidth="1"/>
    <col min="14017" max="14267" width="9.140625" style="14"/>
    <col min="14268" max="14268" width="41.28515625" style="14" customWidth="1"/>
    <col min="14269" max="14269" width="9.140625" style="14"/>
    <col min="14270" max="14270" width="15.7109375" style="14" customWidth="1"/>
    <col min="14271" max="14271" width="14.7109375" style="14" customWidth="1"/>
    <col min="14272" max="14272" width="20.140625" style="14" customWidth="1"/>
    <col min="14273" max="14523" width="9.140625" style="14"/>
    <col min="14524" max="14524" width="41.28515625" style="14" customWidth="1"/>
    <col min="14525" max="14525" width="9.140625" style="14"/>
    <col min="14526" max="14526" width="15.7109375" style="14" customWidth="1"/>
    <col min="14527" max="14527" width="14.7109375" style="14" customWidth="1"/>
    <col min="14528" max="14528" width="20.140625" style="14" customWidth="1"/>
    <col min="14529" max="14779" width="9.140625" style="14"/>
    <col min="14780" max="14780" width="41.28515625" style="14" customWidth="1"/>
    <col min="14781" max="14781" width="9.140625" style="14"/>
    <col min="14782" max="14782" width="15.7109375" style="14" customWidth="1"/>
    <col min="14783" max="14783" width="14.7109375" style="14" customWidth="1"/>
    <col min="14784" max="14784" width="20.140625" style="14" customWidth="1"/>
    <col min="14785" max="15035" width="9.140625" style="14"/>
    <col min="15036" max="15036" width="41.28515625" style="14" customWidth="1"/>
    <col min="15037" max="15037" width="9.140625" style="14"/>
    <col min="15038" max="15038" width="15.7109375" style="14" customWidth="1"/>
    <col min="15039" max="15039" width="14.7109375" style="14" customWidth="1"/>
    <col min="15040" max="15040" width="20.140625" style="14" customWidth="1"/>
    <col min="15041" max="15291" width="9.140625" style="14"/>
    <col min="15292" max="15292" width="41.28515625" style="14" customWidth="1"/>
    <col min="15293" max="15293" width="9.140625" style="14"/>
    <col min="15294" max="15294" width="15.7109375" style="14" customWidth="1"/>
    <col min="15295" max="15295" width="14.7109375" style="14" customWidth="1"/>
    <col min="15296" max="15296" width="20.140625" style="14" customWidth="1"/>
    <col min="15297" max="15547" width="9.140625" style="14"/>
    <col min="15548" max="15548" width="41.28515625" style="14" customWidth="1"/>
    <col min="15549" max="15549" width="9.140625" style="14"/>
    <col min="15550" max="15550" width="15.7109375" style="14" customWidth="1"/>
    <col min="15551" max="15551" width="14.7109375" style="14" customWidth="1"/>
    <col min="15552" max="15552" width="20.140625" style="14" customWidth="1"/>
    <col min="15553" max="15803" width="9.140625" style="14"/>
    <col min="15804" max="15804" width="41.28515625" style="14" customWidth="1"/>
    <col min="15805" max="15805" width="9.140625" style="14"/>
    <col min="15806" max="15806" width="15.7109375" style="14" customWidth="1"/>
    <col min="15807" max="15807" width="14.7109375" style="14" customWidth="1"/>
    <col min="15808" max="15808" width="20.140625" style="14" customWidth="1"/>
    <col min="15809" max="16059" width="9.140625" style="14"/>
    <col min="16060" max="16060" width="41.28515625" style="14" customWidth="1"/>
    <col min="16061" max="16061" width="9.140625" style="14"/>
    <col min="16062" max="16062" width="15.7109375" style="14" customWidth="1"/>
    <col min="16063" max="16063" width="14.7109375" style="14" customWidth="1"/>
    <col min="16064" max="16064" width="20.140625" style="14" customWidth="1"/>
    <col min="16065" max="16384" width="9.140625" style="14"/>
  </cols>
  <sheetData>
    <row r="1" spans="1:9" s="11" customFormat="1" ht="60.75" customHeight="1" x14ac:dyDescent="0.25">
      <c r="A1" s="46"/>
      <c r="B1" s="46"/>
      <c r="C1" s="46"/>
      <c r="D1" s="46"/>
      <c r="E1" s="46"/>
      <c r="F1" s="46"/>
      <c r="G1" s="46"/>
      <c r="H1" s="46"/>
      <c r="I1" s="46"/>
    </row>
    <row r="2" spans="1:9" s="11" customFormat="1" x14ac:dyDescent="0.25">
      <c r="A2" s="46"/>
      <c r="B2" s="46"/>
      <c r="C2" s="46"/>
      <c r="D2" s="46"/>
      <c r="E2" s="46"/>
      <c r="F2" s="46"/>
      <c r="G2" s="46"/>
      <c r="H2" s="46"/>
      <c r="I2" s="46"/>
    </row>
    <row r="3" spans="1:9" s="11" customFormat="1" ht="48.75" customHeight="1" x14ac:dyDescent="0.25">
      <c r="A3" s="12" t="s">
        <v>136</v>
      </c>
      <c r="B3" s="45" t="s">
        <v>145</v>
      </c>
      <c r="C3" s="45"/>
      <c r="D3" s="45"/>
      <c r="E3" s="45"/>
      <c r="F3" s="45"/>
      <c r="G3" s="45"/>
      <c r="H3" s="45"/>
      <c r="I3" s="45"/>
    </row>
    <row r="4" spans="1:9" s="13" customFormat="1" x14ac:dyDescent="0.25">
      <c r="A4" s="42" t="s">
        <v>153</v>
      </c>
    </row>
    <row r="5" spans="1:9" s="44" customFormat="1" ht="16.5" thickBot="1" x14ac:dyDescent="0.3">
      <c r="A5" s="43" t="s">
        <v>152</v>
      </c>
    </row>
    <row r="6" spans="1:9" ht="87" customHeight="1" x14ac:dyDescent="0.25">
      <c r="A6" s="15" t="s">
        <v>127</v>
      </c>
      <c r="B6" s="16" t="s">
        <v>126</v>
      </c>
      <c r="C6" s="15" t="s">
        <v>38</v>
      </c>
      <c r="D6" s="15" t="s">
        <v>150</v>
      </c>
      <c r="E6" s="15" t="s">
        <v>151</v>
      </c>
      <c r="F6" s="15" t="s">
        <v>131</v>
      </c>
      <c r="G6" s="15" t="s">
        <v>132</v>
      </c>
      <c r="H6" s="15" t="s">
        <v>39</v>
      </c>
      <c r="I6" s="15" t="s">
        <v>133</v>
      </c>
    </row>
    <row r="7" spans="1:9" ht="16.5" customHeight="1" thickBot="1" x14ac:dyDescent="0.3">
      <c r="A7" s="17">
        <v>1</v>
      </c>
      <c r="B7" s="18">
        <v>2</v>
      </c>
      <c r="C7" s="17">
        <v>3</v>
      </c>
      <c r="D7" s="17">
        <v>4</v>
      </c>
      <c r="E7" s="17">
        <v>5</v>
      </c>
      <c r="F7" s="17">
        <v>6</v>
      </c>
      <c r="G7" s="17" t="s">
        <v>130</v>
      </c>
      <c r="H7" s="17" t="s">
        <v>129</v>
      </c>
      <c r="I7" s="17" t="s">
        <v>128</v>
      </c>
    </row>
    <row r="8" spans="1:9" s="22" customFormat="1" ht="16.5" thickBot="1" x14ac:dyDescent="0.3">
      <c r="A8" s="19" t="s">
        <v>137</v>
      </c>
      <c r="B8" s="20"/>
      <c r="C8" s="21">
        <f>C9+C13+C21+C29+C34+C40+C44+C54</f>
        <v>133053</v>
      </c>
      <c r="D8" s="21">
        <f t="shared" ref="D8:F8" si="0">D9+D13+D21+D29+D34+D40+D44+D54</f>
        <v>5570</v>
      </c>
      <c r="E8" s="21">
        <f t="shared" si="0"/>
        <v>35947</v>
      </c>
      <c r="F8" s="21">
        <f t="shared" si="0"/>
        <v>812</v>
      </c>
      <c r="G8" s="37">
        <f>D8/C8</f>
        <v>4.1863016993228259E-2</v>
      </c>
      <c r="H8" s="37">
        <f>E8/C8</f>
        <v>0.27017053354678211</v>
      </c>
      <c r="I8" s="37">
        <f>F8/C8</f>
        <v>6.1028312026034735E-3</v>
      </c>
    </row>
    <row r="9" spans="1:9" s="22" customFormat="1" x14ac:dyDescent="0.25">
      <c r="A9" s="23" t="s">
        <v>138</v>
      </c>
      <c r="B9" s="24"/>
      <c r="C9" s="25">
        <f>SUM(C10:C12)</f>
        <v>53427</v>
      </c>
      <c r="D9" s="25">
        <f t="shared" ref="D9:F9" si="1">SUM(D10:D12)</f>
        <v>2135</v>
      </c>
      <c r="E9" s="25">
        <f t="shared" si="1"/>
        <v>19041</v>
      </c>
      <c r="F9" s="25">
        <f t="shared" si="1"/>
        <v>478</v>
      </c>
      <c r="G9" s="38">
        <f t="shared" ref="G9:G53" si="2">D9/C9</f>
        <v>3.9961068373668744E-2</v>
      </c>
      <c r="H9" s="38">
        <f t="shared" ref="H9:H53" si="3">E9/C9</f>
        <v>0.35639283508338482</v>
      </c>
      <c r="I9" s="38">
        <f t="shared" ref="I9:I53" si="4">F9/C9</f>
        <v>8.9467872049712686E-3</v>
      </c>
    </row>
    <row r="10" spans="1:9" x14ac:dyDescent="0.25">
      <c r="A10" s="26" t="s">
        <v>0</v>
      </c>
      <c r="B10" s="27" t="s">
        <v>86</v>
      </c>
      <c r="C10" s="28">
        <v>6299</v>
      </c>
      <c r="D10" s="28">
        <v>17</v>
      </c>
      <c r="E10" s="28">
        <v>1583</v>
      </c>
      <c r="F10" s="28">
        <v>7</v>
      </c>
      <c r="G10" s="39">
        <f t="shared" si="2"/>
        <v>2.6988410858866485E-3</v>
      </c>
      <c r="H10" s="39">
        <f t="shared" si="3"/>
        <v>0.25130973170344501</v>
      </c>
      <c r="I10" s="39">
        <f t="shared" si="4"/>
        <v>1.111287505953326E-3</v>
      </c>
    </row>
    <row r="11" spans="1:9" x14ac:dyDescent="0.25">
      <c r="A11" s="26" t="s">
        <v>1</v>
      </c>
      <c r="B11" s="27" t="s">
        <v>87</v>
      </c>
      <c r="C11" s="29">
        <v>19378</v>
      </c>
      <c r="D11" s="29">
        <v>776</v>
      </c>
      <c r="E11" s="29">
        <v>8859</v>
      </c>
      <c r="F11" s="29">
        <v>191</v>
      </c>
      <c r="G11" s="39">
        <f t="shared" si="2"/>
        <v>4.0045412323253177E-2</v>
      </c>
      <c r="H11" s="39">
        <f t="shared" si="3"/>
        <v>0.45716792238621118</v>
      </c>
      <c r="I11" s="39">
        <f t="shared" si="4"/>
        <v>9.8565383424502016E-3</v>
      </c>
    </row>
    <row r="12" spans="1:9" ht="16.5" thickBot="1" x14ac:dyDescent="0.3">
      <c r="A12" s="30" t="s">
        <v>2</v>
      </c>
      <c r="B12" s="31" t="s">
        <v>88</v>
      </c>
      <c r="C12" s="32">
        <v>27750</v>
      </c>
      <c r="D12" s="32">
        <v>1342</v>
      </c>
      <c r="E12" s="32">
        <v>8599</v>
      </c>
      <c r="F12" s="32">
        <v>280</v>
      </c>
      <c r="G12" s="40">
        <f t="shared" si="2"/>
        <v>4.8360360360360358E-2</v>
      </c>
      <c r="H12" s="40">
        <f t="shared" si="3"/>
        <v>0.30987387387387388</v>
      </c>
      <c r="I12" s="40">
        <f t="shared" si="4"/>
        <v>1.0090090090090089E-2</v>
      </c>
    </row>
    <row r="13" spans="1:9" s="22" customFormat="1" x14ac:dyDescent="0.25">
      <c r="A13" s="23" t="s">
        <v>139</v>
      </c>
      <c r="B13" s="24"/>
      <c r="C13" s="33">
        <f>SUM(C14:C20)</f>
        <v>38558</v>
      </c>
      <c r="D13" s="33">
        <f t="shared" ref="D13:F13" si="5">SUM(D14:D20)</f>
        <v>2103</v>
      </c>
      <c r="E13" s="33">
        <f t="shared" si="5"/>
        <v>7545</v>
      </c>
      <c r="F13" s="33">
        <f t="shared" si="5"/>
        <v>223</v>
      </c>
      <c r="G13" s="38">
        <f t="shared" si="2"/>
        <v>5.4541210643705589E-2</v>
      </c>
      <c r="H13" s="38">
        <f t="shared" si="3"/>
        <v>0.19567923647492089</v>
      </c>
      <c r="I13" s="38">
        <f t="shared" si="4"/>
        <v>5.7834949945536592E-3</v>
      </c>
    </row>
    <row r="14" spans="1:9" x14ac:dyDescent="0.25">
      <c r="A14" s="26" t="s">
        <v>3</v>
      </c>
      <c r="B14" s="27" t="s">
        <v>89</v>
      </c>
      <c r="C14" s="28">
        <v>8101</v>
      </c>
      <c r="D14" s="28">
        <v>447</v>
      </c>
      <c r="E14" s="28">
        <v>1566</v>
      </c>
      <c r="F14" s="28">
        <v>50</v>
      </c>
      <c r="G14" s="39">
        <f t="shared" si="2"/>
        <v>5.5178373040365387E-2</v>
      </c>
      <c r="H14" s="39">
        <f t="shared" si="3"/>
        <v>0.19330946796691767</v>
      </c>
      <c r="I14" s="39">
        <f t="shared" si="4"/>
        <v>6.1720775212936677E-3</v>
      </c>
    </row>
    <row r="15" spans="1:9" x14ac:dyDescent="0.25">
      <c r="A15" s="26" t="s">
        <v>4</v>
      </c>
      <c r="B15" s="27" t="s">
        <v>90</v>
      </c>
      <c r="C15" s="29">
        <v>5426</v>
      </c>
      <c r="D15" s="29">
        <v>377</v>
      </c>
      <c r="E15" s="29">
        <v>935</v>
      </c>
      <c r="F15" s="29">
        <v>25</v>
      </c>
      <c r="G15" s="39">
        <f t="shared" si="2"/>
        <v>6.948028013269443E-2</v>
      </c>
      <c r="H15" s="39">
        <f t="shared" si="3"/>
        <v>0.17231846664209363</v>
      </c>
      <c r="I15" s="39">
        <f t="shared" si="4"/>
        <v>4.6074456321415404E-3</v>
      </c>
    </row>
    <row r="16" spans="1:9" x14ac:dyDescent="0.25">
      <c r="A16" s="26" t="s">
        <v>5</v>
      </c>
      <c r="B16" s="27" t="s">
        <v>91</v>
      </c>
      <c r="C16" s="29">
        <v>3919</v>
      </c>
      <c r="D16" s="29">
        <v>128</v>
      </c>
      <c r="E16" s="29">
        <v>620</v>
      </c>
      <c r="F16" s="29">
        <v>19</v>
      </c>
      <c r="G16" s="39">
        <f t="shared" si="2"/>
        <v>3.2661393212554221E-2</v>
      </c>
      <c r="H16" s="39">
        <f t="shared" si="3"/>
        <v>0.15820362337330951</v>
      </c>
      <c r="I16" s="39">
        <f t="shared" si="4"/>
        <v>4.8481755549885175E-3</v>
      </c>
    </row>
    <row r="17" spans="1:9" x14ac:dyDescent="0.25">
      <c r="A17" s="26" t="s">
        <v>6</v>
      </c>
      <c r="B17" s="27" t="s">
        <v>92</v>
      </c>
      <c r="C17" s="29">
        <v>6855</v>
      </c>
      <c r="D17" s="29">
        <v>311</v>
      </c>
      <c r="E17" s="29">
        <v>1784</v>
      </c>
      <c r="F17" s="29">
        <v>43</v>
      </c>
      <c r="G17" s="39">
        <f t="shared" si="2"/>
        <v>4.5368344274252369E-2</v>
      </c>
      <c r="H17" s="39">
        <f t="shared" si="3"/>
        <v>0.26024799416484318</v>
      </c>
      <c r="I17" s="39">
        <f t="shared" si="4"/>
        <v>6.2727935813274979E-3</v>
      </c>
    </row>
    <row r="18" spans="1:9" x14ac:dyDescent="0.25">
      <c r="A18" s="26" t="s">
        <v>7</v>
      </c>
      <c r="B18" s="27" t="s">
        <v>93</v>
      </c>
      <c r="C18" s="29">
        <v>4501</v>
      </c>
      <c r="D18" s="29">
        <v>271</v>
      </c>
      <c r="E18" s="29">
        <v>748</v>
      </c>
      <c r="F18" s="29">
        <v>33</v>
      </c>
      <c r="G18" s="39">
        <f t="shared" si="2"/>
        <v>6.0208842479449014E-2</v>
      </c>
      <c r="H18" s="39">
        <f t="shared" si="3"/>
        <v>0.16618529215729838</v>
      </c>
      <c r="I18" s="39">
        <f t="shared" si="4"/>
        <v>7.3317040657631637E-3</v>
      </c>
    </row>
    <row r="19" spans="1:9" x14ac:dyDescent="0.25">
      <c r="A19" s="26" t="s">
        <v>8</v>
      </c>
      <c r="B19" s="27" t="s">
        <v>94</v>
      </c>
      <c r="C19" s="29">
        <v>5746</v>
      </c>
      <c r="D19" s="29">
        <v>346</v>
      </c>
      <c r="E19" s="29">
        <v>1171</v>
      </c>
      <c r="F19" s="29">
        <v>34</v>
      </c>
      <c r="G19" s="39">
        <f t="shared" si="2"/>
        <v>6.0215802297250258E-2</v>
      </c>
      <c r="H19" s="39">
        <f t="shared" si="3"/>
        <v>0.20379394361294814</v>
      </c>
      <c r="I19" s="39">
        <f t="shared" si="4"/>
        <v>5.9171597633136093E-3</v>
      </c>
    </row>
    <row r="20" spans="1:9" ht="16.5" thickBot="1" x14ac:dyDescent="0.3">
      <c r="A20" s="30" t="s">
        <v>9</v>
      </c>
      <c r="B20" s="31" t="s">
        <v>95</v>
      </c>
      <c r="C20" s="32">
        <v>4010</v>
      </c>
      <c r="D20" s="32">
        <v>223</v>
      </c>
      <c r="E20" s="32">
        <v>721</v>
      </c>
      <c r="F20" s="32">
        <v>19</v>
      </c>
      <c r="G20" s="40">
        <f t="shared" si="2"/>
        <v>5.5610972568578554E-2</v>
      </c>
      <c r="H20" s="40">
        <f t="shared" si="3"/>
        <v>0.17980049875311721</v>
      </c>
      <c r="I20" s="40">
        <f t="shared" si="4"/>
        <v>4.7381546134663338E-3</v>
      </c>
    </row>
    <row r="21" spans="1:9" s="22" customFormat="1" x14ac:dyDescent="0.25">
      <c r="A21" s="23" t="s">
        <v>140</v>
      </c>
      <c r="B21" s="24"/>
      <c r="C21" s="33">
        <f>SUM(C22:C28)</f>
        <v>13748</v>
      </c>
      <c r="D21" s="33">
        <f t="shared" ref="D21:F21" si="6">SUM(D22:D28)</f>
        <v>847</v>
      </c>
      <c r="E21" s="33">
        <f t="shared" si="6"/>
        <v>2619</v>
      </c>
      <c r="F21" s="33">
        <f t="shared" si="6"/>
        <v>78</v>
      </c>
      <c r="G21" s="38">
        <f t="shared" si="2"/>
        <v>6.1608961303462322E-2</v>
      </c>
      <c r="H21" s="38">
        <f t="shared" si="3"/>
        <v>0.19050043642711667</v>
      </c>
      <c r="I21" s="38">
        <f t="shared" si="4"/>
        <v>5.673552516729706E-3</v>
      </c>
    </row>
    <row r="22" spans="1:9" x14ac:dyDescent="0.25">
      <c r="A22" s="26" t="s">
        <v>11</v>
      </c>
      <c r="B22" s="27" t="s">
        <v>97</v>
      </c>
      <c r="C22" s="34">
        <v>1478</v>
      </c>
      <c r="D22" s="34">
        <v>114</v>
      </c>
      <c r="E22" s="34">
        <v>132</v>
      </c>
      <c r="F22" s="34">
        <v>15</v>
      </c>
      <c r="G22" s="41">
        <f t="shared" si="2"/>
        <v>7.7131258457374827E-2</v>
      </c>
      <c r="H22" s="41">
        <f t="shared" si="3"/>
        <v>8.9309878213802429E-2</v>
      </c>
      <c r="I22" s="41">
        <f t="shared" si="4"/>
        <v>1.0148849797023005E-2</v>
      </c>
    </row>
    <row r="23" spans="1:9" x14ac:dyDescent="0.25">
      <c r="A23" s="26" t="s">
        <v>12</v>
      </c>
      <c r="B23" s="27" t="s">
        <v>98</v>
      </c>
      <c r="C23" s="29">
        <v>1748</v>
      </c>
      <c r="D23" s="29">
        <v>123</v>
      </c>
      <c r="E23" s="29">
        <v>208</v>
      </c>
      <c r="F23" s="29">
        <v>9</v>
      </c>
      <c r="G23" s="39">
        <f t="shared" si="2"/>
        <v>7.0366132723112124E-2</v>
      </c>
      <c r="H23" s="39">
        <f t="shared" si="3"/>
        <v>0.11899313501144165</v>
      </c>
      <c r="I23" s="39">
        <f t="shared" si="4"/>
        <v>5.148741418764302E-3</v>
      </c>
    </row>
    <row r="24" spans="1:9" x14ac:dyDescent="0.25">
      <c r="A24" s="26" t="s">
        <v>13</v>
      </c>
      <c r="B24" s="27" t="s">
        <v>99</v>
      </c>
      <c r="C24" s="29">
        <v>1466</v>
      </c>
      <c r="D24" s="29">
        <v>100</v>
      </c>
      <c r="E24" s="29">
        <v>173</v>
      </c>
      <c r="F24" s="29">
        <v>12</v>
      </c>
      <c r="G24" s="39">
        <f t="shared" si="2"/>
        <v>6.8212824010914053E-2</v>
      </c>
      <c r="H24" s="39">
        <f t="shared" si="3"/>
        <v>0.11800818553888132</v>
      </c>
      <c r="I24" s="39">
        <f t="shared" si="4"/>
        <v>8.1855388813096858E-3</v>
      </c>
    </row>
    <row r="25" spans="1:9" x14ac:dyDescent="0.25">
      <c r="A25" s="26" t="s">
        <v>14</v>
      </c>
      <c r="B25" s="27" t="s">
        <v>100</v>
      </c>
      <c r="C25" s="29">
        <v>2618</v>
      </c>
      <c r="D25" s="29">
        <v>159</v>
      </c>
      <c r="E25" s="29">
        <v>652</v>
      </c>
      <c r="F25" s="29">
        <v>10</v>
      </c>
      <c r="G25" s="39">
        <f t="shared" si="2"/>
        <v>6.0733384262796029E-2</v>
      </c>
      <c r="H25" s="39">
        <f t="shared" si="3"/>
        <v>0.24904507257448433</v>
      </c>
      <c r="I25" s="39">
        <f t="shared" si="4"/>
        <v>3.8197097020626434E-3</v>
      </c>
    </row>
    <row r="26" spans="1:9" x14ac:dyDescent="0.25">
      <c r="A26" s="26" t="s">
        <v>16</v>
      </c>
      <c r="B26" s="27" t="s">
        <v>102</v>
      </c>
      <c r="C26" s="29">
        <v>1776</v>
      </c>
      <c r="D26" s="29">
        <v>112</v>
      </c>
      <c r="E26" s="29">
        <v>383</v>
      </c>
      <c r="F26" s="29">
        <v>13</v>
      </c>
      <c r="G26" s="39">
        <f t="shared" si="2"/>
        <v>6.3063063063063057E-2</v>
      </c>
      <c r="H26" s="39">
        <f t="shared" si="3"/>
        <v>0.21565315315315314</v>
      </c>
      <c r="I26" s="39">
        <f t="shared" si="4"/>
        <v>7.3198198198198196E-3</v>
      </c>
    </row>
    <row r="27" spans="1:9" x14ac:dyDescent="0.25">
      <c r="A27" s="26" t="s">
        <v>17</v>
      </c>
      <c r="B27" s="27" t="s">
        <v>103</v>
      </c>
      <c r="C27" s="29">
        <v>2172</v>
      </c>
      <c r="D27" s="29">
        <v>78</v>
      </c>
      <c r="E27" s="29">
        <v>709</v>
      </c>
      <c r="F27" s="29">
        <v>12</v>
      </c>
      <c r="G27" s="39">
        <f t="shared" si="2"/>
        <v>3.591160220994475E-2</v>
      </c>
      <c r="H27" s="39">
        <f t="shared" si="3"/>
        <v>0.32642725598526706</v>
      </c>
      <c r="I27" s="39">
        <f t="shared" si="4"/>
        <v>5.5248618784530384E-3</v>
      </c>
    </row>
    <row r="28" spans="1:9" ht="16.5" thickBot="1" x14ac:dyDescent="0.3">
      <c r="A28" s="30" t="s">
        <v>18</v>
      </c>
      <c r="B28" s="31" t="s">
        <v>104</v>
      </c>
      <c r="C28" s="32">
        <v>2490</v>
      </c>
      <c r="D28" s="32">
        <v>161</v>
      </c>
      <c r="E28" s="32">
        <v>362</v>
      </c>
      <c r="F28" s="32">
        <v>7</v>
      </c>
      <c r="G28" s="40">
        <f t="shared" si="2"/>
        <v>6.4658634538152612E-2</v>
      </c>
      <c r="H28" s="40">
        <f t="shared" si="3"/>
        <v>0.14538152610441768</v>
      </c>
      <c r="I28" s="40">
        <f t="shared" si="4"/>
        <v>2.8112449799196789E-3</v>
      </c>
    </row>
    <row r="29" spans="1:9" s="22" customFormat="1" x14ac:dyDescent="0.25">
      <c r="A29" s="23" t="s">
        <v>141</v>
      </c>
      <c r="B29" s="24"/>
      <c r="C29" s="33">
        <f>SUM(C30:C33)</f>
        <v>4109</v>
      </c>
      <c r="D29" s="33">
        <f>SUM(D30:D33)</f>
        <v>207</v>
      </c>
      <c r="E29" s="33">
        <f>SUM(E30:E33)</f>
        <v>649</v>
      </c>
      <c r="F29" s="33">
        <f>SUM(F30:F33)</f>
        <v>19</v>
      </c>
      <c r="G29" s="38">
        <f t="shared" si="2"/>
        <v>5.0377220734972014E-2</v>
      </c>
      <c r="H29" s="38">
        <f t="shared" si="3"/>
        <v>0.15794597225602336</v>
      </c>
      <c r="I29" s="38">
        <f t="shared" si="4"/>
        <v>4.6239961061085421E-3</v>
      </c>
    </row>
    <row r="30" spans="1:9" x14ac:dyDescent="0.25">
      <c r="A30" s="26" t="s">
        <v>10</v>
      </c>
      <c r="B30" s="27" t="s">
        <v>96</v>
      </c>
      <c r="C30" s="29">
        <v>1159</v>
      </c>
      <c r="D30" s="29">
        <v>38</v>
      </c>
      <c r="E30" s="29">
        <v>161</v>
      </c>
      <c r="F30" s="29">
        <v>4</v>
      </c>
      <c r="G30" s="39">
        <f t="shared" si="2"/>
        <v>3.2786885245901641E-2</v>
      </c>
      <c r="H30" s="39">
        <f t="shared" si="3"/>
        <v>0.13891285591026747</v>
      </c>
      <c r="I30" s="39">
        <f t="shared" si="4"/>
        <v>3.4512510785159622E-3</v>
      </c>
    </row>
    <row r="31" spans="1:9" x14ac:dyDescent="0.25">
      <c r="A31" s="26" t="s">
        <v>15</v>
      </c>
      <c r="B31" s="27" t="s">
        <v>101</v>
      </c>
      <c r="C31" s="29">
        <v>943</v>
      </c>
      <c r="D31" s="29">
        <v>56</v>
      </c>
      <c r="E31" s="29">
        <v>149</v>
      </c>
      <c r="F31" s="29">
        <v>5</v>
      </c>
      <c r="G31" s="39">
        <f>D31/C31</f>
        <v>5.9384941675503712E-2</v>
      </c>
      <c r="H31" s="39">
        <f>E31/C31</f>
        <v>0.15800636267232238</v>
      </c>
      <c r="I31" s="39">
        <f>F31/C31</f>
        <v>5.3022269353128317E-3</v>
      </c>
    </row>
    <row r="32" spans="1:9" x14ac:dyDescent="0.25">
      <c r="A32" s="26" t="s">
        <v>19</v>
      </c>
      <c r="B32" s="27" t="s">
        <v>105</v>
      </c>
      <c r="C32" s="29">
        <v>735</v>
      </c>
      <c r="D32" s="29">
        <v>23</v>
      </c>
      <c r="E32" s="29">
        <v>180</v>
      </c>
      <c r="F32" s="29">
        <v>0</v>
      </c>
      <c r="G32" s="39">
        <f t="shared" si="2"/>
        <v>3.1292517006802724E-2</v>
      </c>
      <c r="H32" s="39">
        <f t="shared" si="3"/>
        <v>0.24489795918367346</v>
      </c>
      <c r="I32" s="39">
        <f t="shared" si="4"/>
        <v>0</v>
      </c>
    </row>
    <row r="33" spans="1:9" ht="16.5" thickBot="1" x14ac:dyDescent="0.3">
      <c r="A33" s="30" t="s">
        <v>20</v>
      </c>
      <c r="B33" s="31" t="s">
        <v>106</v>
      </c>
      <c r="C33" s="35">
        <v>1272</v>
      </c>
      <c r="D33" s="35">
        <v>90</v>
      </c>
      <c r="E33" s="35">
        <v>159</v>
      </c>
      <c r="F33" s="35">
        <v>10</v>
      </c>
      <c r="G33" s="40">
        <f t="shared" si="2"/>
        <v>7.0754716981132074E-2</v>
      </c>
      <c r="H33" s="40">
        <f t="shared" si="3"/>
        <v>0.125</v>
      </c>
      <c r="I33" s="40">
        <f t="shared" si="4"/>
        <v>7.8616352201257862E-3</v>
      </c>
    </row>
    <row r="34" spans="1:9" x14ac:dyDescent="0.25">
      <c r="A34" s="23" t="s">
        <v>142</v>
      </c>
      <c r="B34" s="24"/>
      <c r="C34" s="33">
        <f>SUM(C35:C39)</f>
        <v>2629</v>
      </c>
      <c r="D34" s="33">
        <f t="shared" ref="D34:F34" si="7">SUM(D35:D39)</f>
        <v>140</v>
      </c>
      <c r="E34" s="33">
        <f t="shared" si="7"/>
        <v>0</v>
      </c>
      <c r="F34" s="33">
        <f t="shared" si="7"/>
        <v>0</v>
      </c>
      <c r="G34" s="38">
        <f t="shared" si="2"/>
        <v>5.3252187143400534E-2</v>
      </c>
      <c r="H34" s="38">
        <f t="shared" si="3"/>
        <v>0</v>
      </c>
      <c r="I34" s="38">
        <f t="shared" si="4"/>
        <v>0</v>
      </c>
    </row>
    <row r="35" spans="1:9" s="22" customFormat="1" x14ac:dyDescent="0.25">
      <c r="A35" s="26" t="s">
        <v>31</v>
      </c>
      <c r="B35" s="27" t="s">
        <v>119</v>
      </c>
      <c r="C35" s="29">
        <v>672</v>
      </c>
      <c r="D35" s="29">
        <v>13</v>
      </c>
      <c r="E35" s="29">
        <v>0</v>
      </c>
      <c r="F35" s="29">
        <v>0</v>
      </c>
      <c r="G35" s="39">
        <f t="shared" si="2"/>
        <v>1.9345238095238096E-2</v>
      </c>
      <c r="H35" s="39">
        <f t="shared" si="3"/>
        <v>0</v>
      </c>
      <c r="I35" s="39">
        <f t="shared" si="4"/>
        <v>0</v>
      </c>
    </row>
    <row r="36" spans="1:9" x14ac:dyDescent="0.25">
      <c r="A36" s="26" t="s">
        <v>32</v>
      </c>
      <c r="B36" s="27" t="s">
        <v>120</v>
      </c>
      <c r="C36" s="29">
        <v>428</v>
      </c>
      <c r="D36" s="29">
        <v>47</v>
      </c>
      <c r="E36" s="29">
        <v>0</v>
      </c>
      <c r="F36" s="29">
        <v>0</v>
      </c>
      <c r="G36" s="39">
        <f t="shared" si="2"/>
        <v>0.10981308411214953</v>
      </c>
      <c r="H36" s="39">
        <f t="shared" si="3"/>
        <v>0</v>
      </c>
      <c r="I36" s="39">
        <f t="shared" si="4"/>
        <v>0</v>
      </c>
    </row>
    <row r="37" spans="1:9" x14ac:dyDescent="0.25">
      <c r="A37" s="26" t="s">
        <v>134</v>
      </c>
      <c r="B37" s="27" t="s">
        <v>135</v>
      </c>
      <c r="C37" s="29">
        <v>280</v>
      </c>
      <c r="D37" s="29">
        <v>19</v>
      </c>
      <c r="E37" s="29">
        <v>0</v>
      </c>
      <c r="F37" s="29">
        <v>0</v>
      </c>
      <c r="G37" s="39">
        <f t="shared" si="2"/>
        <v>6.7857142857142852E-2</v>
      </c>
      <c r="H37" s="39">
        <f t="shared" si="3"/>
        <v>0</v>
      </c>
      <c r="I37" s="39">
        <f t="shared" si="4"/>
        <v>0</v>
      </c>
    </row>
    <row r="38" spans="1:9" x14ac:dyDescent="0.25">
      <c r="A38" s="26" t="s">
        <v>33</v>
      </c>
      <c r="B38" s="27" t="s">
        <v>121</v>
      </c>
      <c r="C38" s="29">
        <v>394</v>
      </c>
      <c r="D38" s="29">
        <v>25</v>
      </c>
      <c r="E38" s="29">
        <v>0</v>
      </c>
      <c r="F38" s="29">
        <v>0</v>
      </c>
      <c r="G38" s="39">
        <f t="shared" si="2"/>
        <v>6.3451776649746189E-2</v>
      </c>
      <c r="H38" s="39">
        <f t="shared" si="3"/>
        <v>0</v>
      </c>
      <c r="I38" s="39">
        <f t="shared" si="4"/>
        <v>0</v>
      </c>
    </row>
    <row r="39" spans="1:9" ht="16.5" thickBot="1" x14ac:dyDescent="0.3">
      <c r="A39" s="26" t="s">
        <v>34</v>
      </c>
      <c r="B39" s="27" t="s">
        <v>122</v>
      </c>
      <c r="C39" s="29">
        <v>855</v>
      </c>
      <c r="D39" s="29">
        <v>36</v>
      </c>
      <c r="E39" s="29">
        <v>0</v>
      </c>
      <c r="F39" s="29">
        <v>0</v>
      </c>
      <c r="G39" s="39">
        <f t="shared" si="2"/>
        <v>4.2105263157894736E-2</v>
      </c>
      <c r="H39" s="39">
        <f t="shared" si="3"/>
        <v>0</v>
      </c>
      <c r="I39" s="39">
        <f t="shared" si="4"/>
        <v>0</v>
      </c>
    </row>
    <row r="40" spans="1:9" x14ac:dyDescent="0.25">
      <c r="A40" s="23" t="s">
        <v>143</v>
      </c>
      <c r="B40" s="24"/>
      <c r="C40" s="33">
        <f>SUM(C41:C43)</f>
        <v>8692</v>
      </c>
      <c r="D40" s="33">
        <f>SUM(D41:D43)</f>
        <v>10</v>
      </c>
      <c r="E40" s="33">
        <f t="shared" ref="E40:F40" si="8">SUM(E41:E43)</f>
        <v>4757</v>
      </c>
      <c r="F40" s="33">
        <f t="shared" si="8"/>
        <v>6</v>
      </c>
      <c r="G40" s="38">
        <f t="shared" si="2"/>
        <v>1.1504832029452369E-3</v>
      </c>
      <c r="H40" s="38">
        <f t="shared" si="3"/>
        <v>0.54728485964104923</v>
      </c>
      <c r="I40" s="38">
        <f t="shared" si="4"/>
        <v>6.9028992176714218E-4</v>
      </c>
    </row>
    <row r="41" spans="1:9" x14ac:dyDescent="0.25">
      <c r="A41" s="26" t="s">
        <v>111</v>
      </c>
      <c r="B41" s="27" t="s">
        <v>110</v>
      </c>
      <c r="C41" s="28">
        <v>2343</v>
      </c>
      <c r="D41" s="28">
        <v>0</v>
      </c>
      <c r="E41" s="28">
        <v>0</v>
      </c>
      <c r="F41" s="28">
        <v>0</v>
      </c>
      <c r="G41" s="39">
        <f>D41/C41</f>
        <v>0</v>
      </c>
      <c r="H41" s="39">
        <f>E41/C41</f>
        <v>0</v>
      </c>
      <c r="I41" s="39">
        <f>F41/C41</f>
        <v>0</v>
      </c>
    </row>
    <row r="42" spans="1:9" x14ac:dyDescent="0.25">
      <c r="A42" s="26" t="s">
        <v>26</v>
      </c>
      <c r="B42" s="27" t="s">
        <v>114</v>
      </c>
      <c r="C42" s="29">
        <v>3344</v>
      </c>
      <c r="D42" s="29">
        <v>1</v>
      </c>
      <c r="E42" s="29">
        <v>2159</v>
      </c>
      <c r="F42" s="29">
        <v>0</v>
      </c>
      <c r="G42" s="39">
        <f>D42/C42</f>
        <v>2.9904306220095693E-4</v>
      </c>
      <c r="H42" s="39">
        <f>E42/C42</f>
        <v>0.64563397129186606</v>
      </c>
      <c r="I42" s="39">
        <f>F42/C42</f>
        <v>0</v>
      </c>
    </row>
    <row r="43" spans="1:9" s="22" customFormat="1" ht="16.5" thickBot="1" x14ac:dyDescent="0.3">
      <c r="A43" s="30" t="s">
        <v>30</v>
      </c>
      <c r="B43" s="31" t="s">
        <v>118</v>
      </c>
      <c r="C43" s="32">
        <v>3005</v>
      </c>
      <c r="D43" s="32">
        <v>9</v>
      </c>
      <c r="E43" s="32">
        <v>2598</v>
      </c>
      <c r="F43" s="32">
        <v>6</v>
      </c>
      <c r="G43" s="40">
        <f t="shared" si="2"/>
        <v>2.9950083194675539E-3</v>
      </c>
      <c r="H43" s="40">
        <f t="shared" si="3"/>
        <v>0.86455906821963391</v>
      </c>
      <c r="I43" s="40">
        <f t="shared" si="4"/>
        <v>1.9966722129783694E-3</v>
      </c>
    </row>
    <row r="44" spans="1:9" x14ac:dyDescent="0.25">
      <c r="A44" s="23" t="s">
        <v>144</v>
      </c>
      <c r="B44" s="24"/>
      <c r="C44" s="33">
        <f>SUM(C45:C53)</f>
        <v>11456</v>
      </c>
      <c r="D44" s="33">
        <f>SUM(D45:D53)</f>
        <v>102</v>
      </c>
      <c r="E44" s="33">
        <f>SUM(E45:E53)</f>
        <v>1336</v>
      </c>
      <c r="F44" s="33">
        <f>SUM(F45:F53)</f>
        <v>8</v>
      </c>
      <c r="G44" s="38">
        <f t="shared" si="2"/>
        <v>8.9036312849162004E-3</v>
      </c>
      <c r="H44" s="38">
        <f t="shared" si="3"/>
        <v>0.11662011173184357</v>
      </c>
      <c r="I44" s="38">
        <f t="shared" si="4"/>
        <v>6.9832402234636874E-4</v>
      </c>
    </row>
    <row r="45" spans="1:9" x14ac:dyDescent="0.25">
      <c r="A45" s="26" t="s">
        <v>21</v>
      </c>
      <c r="B45" s="27" t="s">
        <v>107</v>
      </c>
      <c r="C45" s="29">
        <v>84</v>
      </c>
      <c r="D45" s="29">
        <v>0</v>
      </c>
      <c r="E45" s="29">
        <v>0</v>
      </c>
      <c r="F45" s="29">
        <v>0</v>
      </c>
      <c r="G45" s="39">
        <f t="shared" si="2"/>
        <v>0</v>
      </c>
      <c r="H45" s="39">
        <f t="shared" si="3"/>
        <v>0</v>
      </c>
      <c r="I45" s="39">
        <f t="shared" si="4"/>
        <v>0</v>
      </c>
    </row>
    <row r="46" spans="1:9" x14ac:dyDescent="0.25">
      <c r="A46" s="26" t="s">
        <v>22</v>
      </c>
      <c r="B46" s="27" t="s">
        <v>108</v>
      </c>
      <c r="C46" s="29">
        <v>394</v>
      </c>
      <c r="D46" s="29">
        <v>3</v>
      </c>
      <c r="E46" s="29">
        <v>0</v>
      </c>
      <c r="F46" s="29">
        <v>0</v>
      </c>
      <c r="G46" s="39">
        <f t="shared" si="2"/>
        <v>7.6142131979695434E-3</v>
      </c>
      <c r="H46" s="39">
        <f t="shared" si="3"/>
        <v>0</v>
      </c>
      <c r="I46" s="39">
        <f t="shared" si="4"/>
        <v>0</v>
      </c>
    </row>
    <row r="47" spans="1:9" s="22" customFormat="1" x14ac:dyDescent="0.25">
      <c r="A47" s="26" t="s">
        <v>23</v>
      </c>
      <c r="B47" s="27" t="s">
        <v>109</v>
      </c>
      <c r="C47" s="29">
        <v>1826</v>
      </c>
      <c r="D47" s="29">
        <v>7</v>
      </c>
      <c r="E47" s="29">
        <v>0</v>
      </c>
      <c r="F47" s="29">
        <v>0</v>
      </c>
      <c r="G47" s="39">
        <f t="shared" si="2"/>
        <v>3.8335158817086527E-3</v>
      </c>
      <c r="H47" s="39">
        <f t="shared" si="3"/>
        <v>0</v>
      </c>
      <c r="I47" s="39">
        <f t="shared" si="4"/>
        <v>0</v>
      </c>
    </row>
    <row r="48" spans="1:9" x14ac:dyDescent="0.25">
      <c r="A48" s="26" t="s">
        <v>24</v>
      </c>
      <c r="B48" s="27" t="s">
        <v>112</v>
      </c>
      <c r="C48" s="29">
        <v>520</v>
      </c>
      <c r="D48" s="29">
        <v>19</v>
      </c>
      <c r="E48" s="29">
        <v>0</v>
      </c>
      <c r="F48" s="29">
        <v>0</v>
      </c>
      <c r="G48" s="39">
        <f t="shared" si="2"/>
        <v>3.653846153846154E-2</v>
      </c>
      <c r="H48" s="39">
        <f t="shared" si="3"/>
        <v>0</v>
      </c>
      <c r="I48" s="39">
        <f t="shared" si="4"/>
        <v>0</v>
      </c>
    </row>
    <row r="49" spans="1:9" x14ac:dyDescent="0.25">
      <c r="A49" s="26" t="s">
        <v>25</v>
      </c>
      <c r="B49" s="27" t="s">
        <v>113</v>
      </c>
      <c r="C49" s="29">
        <v>1474</v>
      </c>
      <c r="D49" s="29">
        <v>30</v>
      </c>
      <c r="E49" s="29">
        <v>901</v>
      </c>
      <c r="F49" s="29">
        <v>8</v>
      </c>
      <c r="G49" s="39">
        <f t="shared" si="2"/>
        <v>2.0352781546811399E-2</v>
      </c>
      <c r="H49" s="39">
        <f t="shared" si="3"/>
        <v>0.61126187245590236</v>
      </c>
      <c r="I49" s="39">
        <f t="shared" si="4"/>
        <v>5.4274084124830389E-3</v>
      </c>
    </row>
    <row r="50" spans="1:9" x14ac:dyDescent="0.25">
      <c r="A50" s="26" t="s">
        <v>27</v>
      </c>
      <c r="B50" s="27" t="s">
        <v>115</v>
      </c>
      <c r="C50" s="29">
        <v>3079</v>
      </c>
      <c r="D50" s="29">
        <v>14</v>
      </c>
      <c r="E50" s="29">
        <v>0</v>
      </c>
      <c r="F50" s="29">
        <v>0</v>
      </c>
      <c r="G50" s="39">
        <f t="shared" si="2"/>
        <v>4.5469308216953552E-3</v>
      </c>
      <c r="H50" s="39">
        <f t="shared" si="3"/>
        <v>0</v>
      </c>
      <c r="I50" s="39">
        <f t="shared" si="4"/>
        <v>0</v>
      </c>
    </row>
    <row r="51" spans="1:9" x14ac:dyDescent="0.25">
      <c r="A51" s="26" t="s">
        <v>36</v>
      </c>
      <c r="B51" s="27" t="s">
        <v>124</v>
      </c>
      <c r="C51" s="29">
        <v>820</v>
      </c>
      <c r="D51" s="29">
        <v>5</v>
      </c>
      <c r="E51" s="29">
        <v>435</v>
      </c>
      <c r="F51" s="29">
        <v>0</v>
      </c>
      <c r="G51" s="39">
        <f>D51/C51</f>
        <v>6.0975609756097563E-3</v>
      </c>
      <c r="H51" s="39">
        <f>E51/C51</f>
        <v>0.53048780487804881</v>
      </c>
      <c r="I51" s="39">
        <f>F51/C51</f>
        <v>0</v>
      </c>
    </row>
    <row r="52" spans="1:9" x14ac:dyDescent="0.25">
      <c r="A52" s="26" t="s">
        <v>28</v>
      </c>
      <c r="B52" s="27" t="s">
        <v>116</v>
      </c>
      <c r="C52" s="29">
        <v>1492</v>
      </c>
      <c r="D52" s="29">
        <v>12</v>
      </c>
      <c r="E52" s="29">
        <v>0</v>
      </c>
      <c r="F52" s="29">
        <v>0</v>
      </c>
      <c r="G52" s="39">
        <f t="shared" si="2"/>
        <v>8.0428954423592495E-3</v>
      </c>
      <c r="H52" s="39">
        <f t="shared" si="3"/>
        <v>0</v>
      </c>
      <c r="I52" s="39">
        <f t="shared" si="4"/>
        <v>0</v>
      </c>
    </row>
    <row r="53" spans="1:9" ht="16.5" thickBot="1" x14ac:dyDescent="0.3">
      <c r="A53" s="30" t="s">
        <v>29</v>
      </c>
      <c r="B53" s="31" t="s">
        <v>117</v>
      </c>
      <c r="C53" s="32">
        <v>1767</v>
      </c>
      <c r="D53" s="32">
        <v>12</v>
      </c>
      <c r="E53" s="32">
        <v>0</v>
      </c>
      <c r="F53" s="32">
        <v>0</v>
      </c>
      <c r="G53" s="40">
        <f t="shared" si="2"/>
        <v>6.7911714770797962E-3</v>
      </c>
      <c r="H53" s="40">
        <f t="shared" si="3"/>
        <v>0</v>
      </c>
      <c r="I53" s="40">
        <f t="shared" si="4"/>
        <v>0</v>
      </c>
    </row>
    <row r="54" spans="1:9" x14ac:dyDescent="0.25">
      <c r="A54" s="23" t="s">
        <v>155</v>
      </c>
      <c r="B54" s="24"/>
      <c r="C54" s="33">
        <f>SUM(C55:C56)</f>
        <v>434</v>
      </c>
      <c r="D54" s="33">
        <f t="shared" ref="D54:F54" si="9">SUM(D55:D56)</f>
        <v>26</v>
      </c>
      <c r="E54" s="33">
        <f t="shared" si="9"/>
        <v>0</v>
      </c>
      <c r="F54" s="33">
        <f t="shared" si="9"/>
        <v>0</v>
      </c>
      <c r="G54" s="38">
        <f t="shared" ref="G54" si="10">D54/C54</f>
        <v>5.9907834101382486E-2</v>
      </c>
      <c r="H54" s="38">
        <f t="shared" ref="H54" si="11">E54/C54</f>
        <v>0</v>
      </c>
      <c r="I54" s="38">
        <f t="shared" ref="I54" si="12">F54/C54</f>
        <v>0</v>
      </c>
    </row>
    <row r="55" spans="1:9" x14ac:dyDescent="0.25">
      <c r="A55" s="26" t="s">
        <v>35</v>
      </c>
      <c r="B55" s="27" t="s">
        <v>123</v>
      </c>
      <c r="C55" s="29">
        <v>71</v>
      </c>
      <c r="D55" s="29">
        <v>3</v>
      </c>
      <c r="E55" s="29">
        <v>0</v>
      </c>
      <c r="F55" s="29">
        <v>0</v>
      </c>
      <c r="G55" s="39">
        <f>D55/C55</f>
        <v>4.2253521126760563E-2</v>
      </c>
      <c r="H55" s="39">
        <f>E55/C55</f>
        <v>0</v>
      </c>
      <c r="I55" s="39">
        <f>F55/C55</f>
        <v>0</v>
      </c>
    </row>
    <row r="56" spans="1:9" ht="16.5" thickBot="1" x14ac:dyDescent="0.3">
      <c r="A56" s="30" t="s">
        <v>37</v>
      </c>
      <c r="B56" s="31" t="s">
        <v>125</v>
      </c>
      <c r="C56" s="32">
        <v>363</v>
      </c>
      <c r="D56" s="32">
        <v>23</v>
      </c>
      <c r="E56" s="32">
        <v>0</v>
      </c>
      <c r="F56" s="32">
        <v>0</v>
      </c>
      <c r="G56" s="40">
        <f>D56/C56</f>
        <v>6.3360881542699726E-2</v>
      </c>
      <c r="H56" s="40">
        <f>E56/C56</f>
        <v>0</v>
      </c>
      <c r="I56" s="40">
        <f>F56/C56</f>
        <v>0</v>
      </c>
    </row>
    <row r="58" spans="1:9" x14ac:dyDescent="0.25">
      <c r="A58" s="36" t="s">
        <v>154</v>
      </c>
    </row>
    <row r="59" spans="1:9" x14ac:dyDescent="0.25">
      <c r="A59" s="1" t="s">
        <v>148</v>
      </c>
    </row>
    <row r="60" spans="1:9" x14ac:dyDescent="0.25">
      <c r="A60" s="1" t="s">
        <v>149</v>
      </c>
    </row>
  </sheetData>
  <autoFilter ref="A7:E7"/>
  <mergeCells count="2">
    <mergeCell ref="B3:I3"/>
    <mergeCell ref="A1:I2"/>
  </mergeCells>
  <pageMargins left="0.78740157480314965" right="0.23622047244094491" top="0.15748031496062992" bottom="0.15748031496062992" header="0.31496062992125984" footer="0.31496062992125984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7"/>
  <sheetViews>
    <sheetView topLeftCell="A46" zoomScaleNormal="100" workbookViewId="0">
      <selection activeCell="B54" sqref="B54"/>
    </sheetView>
  </sheetViews>
  <sheetFormatPr defaultRowHeight="15" x14ac:dyDescent="0.25"/>
  <cols>
    <col min="1" max="1" width="26.7109375" style="4" customWidth="1"/>
    <col min="2" max="2" width="164.42578125" style="4" customWidth="1"/>
    <col min="3" max="16384" width="9.140625" style="4"/>
  </cols>
  <sheetData>
    <row r="1" spans="1:2" ht="15.75" thickBot="1" x14ac:dyDescent="0.3">
      <c r="A1" s="2" t="s">
        <v>40</v>
      </c>
      <c r="B1" s="3" t="s">
        <v>57</v>
      </c>
    </row>
    <row r="2" spans="1:2" ht="15.75" thickBot="1" x14ac:dyDescent="0.3">
      <c r="A2" s="5" t="s">
        <v>41</v>
      </c>
      <c r="B2" s="6" t="s">
        <v>146</v>
      </c>
    </row>
    <row r="3" spans="1:2" x14ac:dyDescent="0.25">
      <c r="A3" s="47" t="s">
        <v>42</v>
      </c>
      <c r="B3" s="7" t="s">
        <v>73</v>
      </c>
    </row>
    <row r="4" spans="1:2" ht="15.75" thickBot="1" x14ac:dyDescent="0.3">
      <c r="A4" s="48"/>
      <c r="B4" s="8" t="s">
        <v>74</v>
      </c>
    </row>
    <row r="5" spans="1:2" ht="15.75" thickBot="1" x14ac:dyDescent="0.3">
      <c r="A5" s="5" t="s">
        <v>43</v>
      </c>
      <c r="B5" s="8" t="s">
        <v>58</v>
      </c>
    </row>
    <row r="6" spans="1:2" ht="15.75" thickBot="1" x14ac:dyDescent="0.3">
      <c r="A6" s="5" t="s">
        <v>44</v>
      </c>
      <c r="B6" s="8" t="s">
        <v>59</v>
      </c>
    </row>
    <row r="7" spans="1:2" ht="15.75" thickBot="1" x14ac:dyDescent="0.3">
      <c r="A7" s="5" t="s">
        <v>45</v>
      </c>
      <c r="B7" s="8" t="s">
        <v>60</v>
      </c>
    </row>
    <row r="8" spans="1:2" ht="15.75" thickBot="1" x14ac:dyDescent="0.3">
      <c r="A8" s="5" t="s">
        <v>46</v>
      </c>
      <c r="B8" s="8" t="s">
        <v>61</v>
      </c>
    </row>
    <row r="9" spans="1:2" ht="15.75" thickBot="1" x14ac:dyDescent="0.3">
      <c r="A9" s="5" t="s">
        <v>47</v>
      </c>
      <c r="B9" s="8" t="s">
        <v>62</v>
      </c>
    </row>
    <row r="10" spans="1:2" ht="15.75" thickBot="1" x14ac:dyDescent="0.3">
      <c r="A10" s="5" t="s">
        <v>48</v>
      </c>
      <c r="B10" s="8"/>
    </row>
    <row r="11" spans="1:2" ht="15.75" thickBot="1" x14ac:dyDescent="0.3">
      <c r="A11" s="5" t="s">
        <v>49</v>
      </c>
      <c r="B11" s="8" t="s">
        <v>50</v>
      </c>
    </row>
    <row r="12" spans="1:2" x14ac:dyDescent="0.25">
      <c r="A12" s="47" t="s">
        <v>51</v>
      </c>
      <c r="B12" s="7" t="s">
        <v>75</v>
      </c>
    </row>
    <row r="13" spans="1:2" ht="15.75" thickBot="1" x14ac:dyDescent="0.3">
      <c r="A13" s="48"/>
      <c r="B13" s="8" t="s">
        <v>76</v>
      </c>
    </row>
    <row r="14" spans="1:2" ht="15.75" thickBot="1" x14ac:dyDescent="0.3">
      <c r="A14" s="5" t="s">
        <v>52</v>
      </c>
      <c r="B14" s="8" t="s">
        <v>63</v>
      </c>
    </row>
    <row r="15" spans="1:2" x14ac:dyDescent="0.25">
      <c r="A15" s="47" t="s">
        <v>53</v>
      </c>
      <c r="B15" s="7" t="s">
        <v>75</v>
      </c>
    </row>
    <row r="16" spans="1:2" ht="15.75" thickBot="1" x14ac:dyDescent="0.3">
      <c r="A16" s="48"/>
      <c r="B16" s="8" t="s">
        <v>76</v>
      </c>
    </row>
    <row r="17" spans="1:2" x14ac:dyDescent="0.25">
      <c r="A17" s="47" t="s">
        <v>54</v>
      </c>
      <c r="B17" s="7" t="s">
        <v>75</v>
      </c>
    </row>
    <row r="18" spans="1:2" ht="15.75" thickBot="1" x14ac:dyDescent="0.3">
      <c r="A18" s="48"/>
      <c r="B18" s="8" t="s">
        <v>76</v>
      </c>
    </row>
    <row r="19" spans="1:2" ht="15.75" thickBot="1" x14ac:dyDescent="0.3">
      <c r="A19" s="5" t="s">
        <v>55</v>
      </c>
      <c r="B19" s="8" t="s">
        <v>77</v>
      </c>
    </row>
    <row r="20" spans="1:2" x14ac:dyDescent="0.25">
      <c r="A20" s="47" t="s">
        <v>56</v>
      </c>
      <c r="B20" s="7" t="s">
        <v>78</v>
      </c>
    </row>
    <row r="21" spans="1:2" x14ac:dyDescent="0.25">
      <c r="A21" s="49"/>
      <c r="B21" s="7" t="s">
        <v>79</v>
      </c>
    </row>
    <row r="22" spans="1:2" x14ac:dyDescent="0.25">
      <c r="A22" s="49"/>
      <c r="B22" s="7" t="s">
        <v>80</v>
      </c>
    </row>
    <row r="23" spans="1:2" ht="15.75" thickBot="1" x14ac:dyDescent="0.3">
      <c r="A23" s="48"/>
      <c r="B23" s="8" t="s">
        <v>81</v>
      </c>
    </row>
    <row r="24" spans="1:2" x14ac:dyDescent="0.25">
      <c r="A24" s="9"/>
      <c r="B24" s="10"/>
    </row>
    <row r="25" spans="1:2" x14ac:dyDescent="0.25">
      <c r="A25" s="10"/>
      <c r="B25" s="10"/>
    </row>
    <row r="26" spans="1:2" ht="15.75" thickBot="1" x14ac:dyDescent="0.3">
      <c r="A26" s="9"/>
      <c r="B26" s="10"/>
    </row>
    <row r="27" spans="1:2" ht="15.75" thickBot="1" x14ac:dyDescent="0.3">
      <c r="A27" s="2" t="s">
        <v>40</v>
      </c>
      <c r="B27" s="3" t="s">
        <v>64</v>
      </c>
    </row>
    <row r="28" spans="1:2" ht="15.75" thickBot="1" x14ac:dyDescent="0.3">
      <c r="A28" s="5" t="s">
        <v>41</v>
      </c>
      <c r="B28" s="8" t="s">
        <v>65</v>
      </c>
    </row>
    <row r="29" spans="1:2" x14ac:dyDescent="0.25">
      <c r="A29" s="47" t="s">
        <v>42</v>
      </c>
      <c r="B29" s="7" t="s">
        <v>82</v>
      </c>
    </row>
    <row r="30" spans="1:2" ht="15.75" thickBot="1" x14ac:dyDescent="0.3">
      <c r="A30" s="48"/>
      <c r="B30" s="8" t="s">
        <v>83</v>
      </c>
    </row>
    <row r="31" spans="1:2" ht="15.75" thickBot="1" x14ac:dyDescent="0.3">
      <c r="A31" s="5" t="s">
        <v>43</v>
      </c>
      <c r="B31" s="8" t="s">
        <v>58</v>
      </c>
    </row>
    <row r="32" spans="1:2" ht="15.75" thickBot="1" x14ac:dyDescent="0.3">
      <c r="A32" s="5" t="s">
        <v>44</v>
      </c>
      <c r="B32" s="8" t="s">
        <v>66</v>
      </c>
    </row>
    <row r="33" spans="1:2" ht="15.75" thickBot="1" x14ac:dyDescent="0.3">
      <c r="A33" s="5" t="s">
        <v>45</v>
      </c>
      <c r="B33" s="8" t="s">
        <v>67</v>
      </c>
    </row>
    <row r="34" spans="1:2" ht="15.75" thickBot="1" x14ac:dyDescent="0.3">
      <c r="A34" s="5" t="s">
        <v>46</v>
      </c>
      <c r="B34" s="8" t="s">
        <v>61</v>
      </c>
    </row>
    <row r="35" spans="1:2" ht="15.75" thickBot="1" x14ac:dyDescent="0.3">
      <c r="A35" s="5" t="s">
        <v>47</v>
      </c>
      <c r="B35" s="8" t="s">
        <v>68</v>
      </c>
    </row>
    <row r="36" spans="1:2" ht="15.75" thickBot="1" x14ac:dyDescent="0.3">
      <c r="A36" s="5" t="s">
        <v>48</v>
      </c>
      <c r="B36" s="8"/>
    </row>
    <row r="37" spans="1:2" ht="15.75" thickBot="1" x14ac:dyDescent="0.3">
      <c r="A37" s="5" t="s">
        <v>49</v>
      </c>
      <c r="B37" s="8" t="s">
        <v>50</v>
      </c>
    </row>
    <row r="38" spans="1:2" x14ac:dyDescent="0.25">
      <c r="A38" s="47" t="s">
        <v>51</v>
      </c>
      <c r="B38" s="7" t="s">
        <v>75</v>
      </c>
    </row>
    <row r="39" spans="1:2" ht="15.75" thickBot="1" x14ac:dyDescent="0.3">
      <c r="A39" s="48"/>
      <c r="B39" s="8" t="s">
        <v>76</v>
      </c>
    </row>
    <row r="40" spans="1:2" ht="15.75" thickBot="1" x14ac:dyDescent="0.3">
      <c r="A40" s="5" t="s">
        <v>52</v>
      </c>
      <c r="B40" s="8" t="s">
        <v>69</v>
      </c>
    </row>
    <row r="41" spans="1:2" x14ac:dyDescent="0.25">
      <c r="A41" s="47" t="s">
        <v>53</v>
      </c>
      <c r="B41" s="7" t="s">
        <v>75</v>
      </c>
    </row>
    <row r="42" spans="1:2" ht="15.75" thickBot="1" x14ac:dyDescent="0.3">
      <c r="A42" s="48"/>
      <c r="B42" s="8" t="s">
        <v>76</v>
      </c>
    </row>
    <row r="43" spans="1:2" x14ac:dyDescent="0.25">
      <c r="A43" s="47" t="s">
        <v>54</v>
      </c>
      <c r="B43" s="7" t="s">
        <v>75</v>
      </c>
    </row>
    <row r="44" spans="1:2" ht="15.75" thickBot="1" x14ac:dyDescent="0.3">
      <c r="A44" s="48"/>
      <c r="B44" s="8" t="s">
        <v>76</v>
      </c>
    </row>
    <row r="45" spans="1:2" ht="15.75" thickBot="1" x14ac:dyDescent="0.3">
      <c r="A45" s="5" t="s">
        <v>55</v>
      </c>
      <c r="B45" s="8" t="s">
        <v>77</v>
      </c>
    </row>
    <row r="46" spans="1:2" x14ac:dyDescent="0.25">
      <c r="A46" s="47" t="s">
        <v>56</v>
      </c>
      <c r="B46" s="7" t="s">
        <v>78</v>
      </c>
    </row>
    <row r="47" spans="1:2" x14ac:dyDescent="0.25">
      <c r="A47" s="49"/>
      <c r="B47" s="7" t="s">
        <v>79</v>
      </c>
    </row>
    <row r="48" spans="1:2" x14ac:dyDescent="0.25">
      <c r="A48" s="49"/>
      <c r="B48" s="7" t="s">
        <v>80</v>
      </c>
    </row>
    <row r="49" spans="1:2" ht="15.75" thickBot="1" x14ac:dyDescent="0.3">
      <c r="A49" s="48"/>
      <c r="B49" s="8" t="s">
        <v>81</v>
      </c>
    </row>
    <row r="50" spans="1:2" x14ac:dyDescent="0.25">
      <c r="A50" s="9"/>
      <c r="B50" s="10"/>
    </row>
    <row r="51" spans="1:2" x14ac:dyDescent="0.25">
      <c r="A51" s="10"/>
      <c r="B51" s="10"/>
    </row>
    <row r="52" spans="1:2" ht="15.75" thickBot="1" x14ac:dyDescent="0.3">
      <c r="A52" s="9"/>
      <c r="B52" s="10"/>
    </row>
    <row r="53" spans="1:2" ht="15.75" thickBot="1" x14ac:dyDescent="0.3">
      <c r="A53" s="2" t="s">
        <v>40</v>
      </c>
      <c r="B53" s="3" t="s">
        <v>70</v>
      </c>
    </row>
    <row r="54" spans="1:2" ht="15.75" thickBot="1" x14ac:dyDescent="0.3">
      <c r="A54" s="5" t="s">
        <v>41</v>
      </c>
      <c r="B54" s="6" t="s">
        <v>147</v>
      </c>
    </row>
    <row r="55" spans="1:2" x14ac:dyDescent="0.25">
      <c r="A55" s="47" t="s">
        <v>42</v>
      </c>
      <c r="B55" s="7" t="s">
        <v>82</v>
      </c>
    </row>
    <row r="56" spans="1:2" ht="15.75" thickBot="1" x14ac:dyDescent="0.3">
      <c r="A56" s="48"/>
      <c r="B56" s="8" t="s">
        <v>83</v>
      </c>
    </row>
    <row r="57" spans="1:2" ht="15.75" thickBot="1" x14ac:dyDescent="0.3">
      <c r="A57" s="5" t="s">
        <v>43</v>
      </c>
      <c r="B57" s="8" t="s">
        <v>58</v>
      </c>
    </row>
    <row r="58" spans="1:2" ht="15.75" thickBot="1" x14ac:dyDescent="0.3">
      <c r="A58" s="5" t="s">
        <v>44</v>
      </c>
      <c r="B58" s="8" t="s">
        <v>84</v>
      </c>
    </row>
    <row r="59" spans="1:2" ht="15.75" thickBot="1" x14ac:dyDescent="0.3">
      <c r="A59" s="5" t="s">
        <v>45</v>
      </c>
      <c r="B59" s="8" t="s">
        <v>85</v>
      </c>
    </row>
    <row r="60" spans="1:2" ht="15.75" thickBot="1" x14ac:dyDescent="0.3">
      <c r="A60" s="5" t="s">
        <v>46</v>
      </c>
      <c r="B60" s="8" t="s">
        <v>71</v>
      </c>
    </row>
    <row r="61" spans="1:2" x14ac:dyDescent="0.25">
      <c r="A61" s="47" t="s">
        <v>47</v>
      </c>
      <c r="B61" s="7" t="s">
        <v>68</v>
      </c>
    </row>
    <row r="62" spans="1:2" ht="15.75" thickBot="1" x14ac:dyDescent="0.3">
      <c r="A62" s="48"/>
      <c r="B62" s="8" t="s">
        <v>62</v>
      </c>
    </row>
    <row r="63" spans="1:2" ht="15.75" thickBot="1" x14ac:dyDescent="0.3">
      <c r="A63" s="5" t="s">
        <v>48</v>
      </c>
      <c r="B63" s="8"/>
    </row>
    <row r="64" spans="1:2" ht="15.75" thickBot="1" x14ac:dyDescent="0.3">
      <c r="A64" s="5" t="s">
        <v>49</v>
      </c>
      <c r="B64" s="8" t="s">
        <v>50</v>
      </c>
    </row>
    <row r="65" spans="1:2" x14ac:dyDescent="0.25">
      <c r="A65" s="47" t="s">
        <v>51</v>
      </c>
      <c r="B65" s="7" t="s">
        <v>75</v>
      </c>
    </row>
    <row r="66" spans="1:2" ht="15.75" thickBot="1" x14ac:dyDescent="0.3">
      <c r="A66" s="48"/>
      <c r="B66" s="8" t="s">
        <v>76</v>
      </c>
    </row>
    <row r="67" spans="1:2" ht="15.75" thickBot="1" x14ac:dyDescent="0.3">
      <c r="A67" s="5" t="s">
        <v>52</v>
      </c>
      <c r="B67" s="8" t="s">
        <v>72</v>
      </c>
    </row>
    <row r="68" spans="1:2" x14ac:dyDescent="0.25">
      <c r="A68" s="47" t="s">
        <v>53</v>
      </c>
      <c r="B68" s="7" t="s">
        <v>75</v>
      </c>
    </row>
    <row r="69" spans="1:2" ht="15.75" thickBot="1" x14ac:dyDescent="0.3">
      <c r="A69" s="48"/>
      <c r="B69" s="8" t="s">
        <v>76</v>
      </c>
    </row>
    <row r="70" spans="1:2" x14ac:dyDescent="0.25">
      <c r="A70" s="47" t="s">
        <v>54</v>
      </c>
      <c r="B70" s="7" t="s">
        <v>75</v>
      </c>
    </row>
    <row r="71" spans="1:2" ht="15.75" thickBot="1" x14ac:dyDescent="0.3">
      <c r="A71" s="48"/>
      <c r="B71" s="8" t="s">
        <v>76</v>
      </c>
    </row>
    <row r="72" spans="1:2" ht="15.75" thickBot="1" x14ac:dyDescent="0.3">
      <c r="A72" s="5" t="s">
        <v>55</v>
      </c>
      <c r="B72" s="8" t="s">
        <v>77</v>
      </c>
    </row>
    <row r="73" spans="1:2" x14ac:dyDescent="0.25">
      <c r="A73" s="47" t="s">
        <v>56</v>
      </c>
      <c r="B73" s="7" t="s">
        <v>78</v>
      </c>
    </row>
    <row r="74" spans="1:2" x14ac:dyDescent="0.25">
      <c r="A74" s="49"/>
      <c r="B74" s="7" t="s">
        <v>79</v>
      </c>
    </row>
    <row r="75" spans="1:2" x14ac:dyDescent="0.25">
      <c r="A75" s="49"/>
      <c r="B75" s="7" t="s">
        <v>80</v>
      </c>
    </row>
    <row r="76" spans="1:2" ht="15.75" thickBot="1" x14ac:dyDescent="0.3">
      <c r="A76" s="48"/>
      <c r="B76" s="8" t="s">
        <v>81</v>
      </c>
    </row>
    <row r="77" spans="1:2" x14ac:dyDescent="0.25">
      <c r="A77" s="9"/>
      <c r="B77" s="10"/>
    </row>
  </sheetData>
  <mergeCells count="16">
    <mergeCell ref="A55:A56"/>
    <mergeCell ref="A3:A4"/>
    <mergeCell ref="A12:A13"/>
    <mergeCell ref="A15:A16"/>
    <mergeCell ref="A17:A18"/>
    <mergeCell ref="A20:A23"/>
    <mergeCell ref="A29:A30"/>
    <mergeCell ref="A38:A39"/>
    <mergeCell ref="A41:A42"/>
    <mergeCell ref="A43:A44"/>
    <mergeCell ref="A46:A49"/>
    <mergeCell ref="A61:A62"/>
    <mergeCell ref="A65:A66"/>
    <mergeCell ref="A68:A69"/>
    <mergeCell ref="A70:A71"/>
    <mergeCell ref="A73:A76"/>
  </mergeCells>
  <pageMargins left="0.39370078740157483" right="0.39370078740157483" top="0.39370078740157483" bottom="0.39370078740157483" header="0.31496062992125984" footer="0.31496062992125984"/>
  <pageSetup paperSize="9" scale="6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ML_mir_kir_2019_12M</vt:lpstr>
      <vt:lpstr>Metadati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Signe Širova</dc:creator>
  <cp:lastModifiedBy>Signe Širova</cp:lastModifiedBy>
  <cp:lastPrinted>2018-07-13T12:12:02Z</cp:lastPrinted>
  <dcterms:created xsi:type="dcterms:W3CDTF">2018-02-07T11:22:31Z</dcterms:created>
  <dcterms:modified xsi:type="dcterms:W3CDTF">2020-07-15T11:32:27Z</dcterms:modified>
</cp:coreProperties>
</file>